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765" yWindow="-90" windowWidth="15885" windowHeight="12135"/>
  </bookViews>
  <sheets>
    <sheet name="Hoja1" sheetId="1" r:id="rId1"/>
  </sheets>
  <definedNames>
    <definedName name="_xlnm.Print_Area" localSheetId="0">Hoja1!$A$1:$X$156</definedName>
  </definedNames>
  <calcPr calcId="124519"/>
</workbook>
</file>

<file path=xl/calcChain.xml><?xml version="1.0" encoding="utf-8"?>
<calcChain xmlns="http://schemas.openxmlformats.org/spreadsheetml/2006/main">
  <c r="Q47" i="1"/>
  <c r="O45"/>
  <c r="O44"/>
  <c r="O43"/>
  <c r="H43" l="1"/>
  <c r="Q43" s="1"/>
  <c r="M58"/>
  <c r="V58" l="1"/>
  <c r="O30" l="1"/>
  <c r="O28"/>
  <c r="Q33"/>
  <c r="V24"/>
  <c r="O31" l="1"/>
  <c r="O29"/>
  <c r="O14"/>
  <c r="H44" l="1"/>
  <c r="Q44" s="1"/>
  <c r="H45"/>
  <c r="Q45" s="1"/>
  <c r="H28"/>
  <c r="Q28" s="1"/>
  <c r="H29"/>
  <c r="Q29" s="1"/>
  <c r="H30"/>
  <c r="Q30" s="1"/>
  <c r="H31"/>
  <c r="Q31" s="1"/>
  <c r="F13"/>
  <c r="I13"/>
  <c r="Q34" l="1"/>
  <c r="Q48"/>
  <c r="Q50" s="1"/>
  <c r="Q51" s="1"/>
  <c r="Q35" l="1"/>
  <c r="Q36" s="1"/>
</calcChain>
</file>

<file path=xl/sharedStrings.xml><?xml version="1.0" encoding="utf-8"?>
<sst xmlns="http://schemas.openxmlformats.org/spreadsheetml/2006/main" count="117" uniqueCount="70">
  <si>
    <t>.</t>
  </si>
  <si>
    <t>DORSAL</t>
  </si>
  <si>
    <t>5.</t>
  </si>
  <si>
    <t>6.</t>
  </si>
  <si>
    <t>1.</t>
  </si>
  <si>
    <t>2.</t>
  </si>
  <si>
    <t>=</t>
  </si>
  <si>
    <t>TOTAL</t>
  </si>
  <si>
    <t>x</t>
  </si>
  <si>
    <t>3.</t>
  </si>
  <si>
    <t>4.</t>
  </si>
  <si>
    <t>E-MAIL:</t>
  </si>
  <si>
    <t>CLUB:</t>
  </si>
  <si>
    <t>X</t>
  </si>
  <si>
    <t>26eme MEETING DE CLÀSSIQUES VOLKSWAGEN AIRCOOLED TOSSA DE MAR 2019</t>
  </si>
  <si>
    <t>PRENOM ET NOM:</t>
  </si>
  <si>
    <t>DOMICILE:</t>
  </si>
  <si>
    <t>VILLE:</t>
  </si>
  <si>
    <t>TELEPH. (Fixe):</t>
  </si>
  <si>
    <t>PLAQUE IMM.:</t>
  </si>
  <si>
    <t>ANNE FABRICATION</t>
  </si>
  <si>
    <t>C.P:</t>
  </si>
  <si>
    <t>TELPH. (Mobile):</t>
  </si>
  <si>
    <t>MODELE:</t>
  </si>
  <si>
    <t xml:space="preserve"> TYPE:</t>
  </si>
  <si>
    <t>DEPARTAMENT:</t>
  </si>
  <si>
    <t>PAYS:</t>
  </si>
  <si>
    <t>C.N.I:</t>
  </si>
  <si>
    <t>ATTENTION:Si vous souhaitez partager un bungalow avec les occupants d’un o plus véhicules souhaitant s’inscrire au meeting,vous mettez sur le formulaire d’inscription du 1ère  véhicule le nombre total de personnes (à condition qu’ils ne dépassent pas la capacité totale de l'hébergement choisi: 2, 4, 6 o 8 personnes, dans ce cas, les gens devraient être inclus dans un second formulaire d'inscription) et après vous devez remplir un formulaire d'inscription pour chaque véhicule supplémentaire SEULEMENT avec les données des véhicules et de leurs propriétaires et de payer les frais d'inscription pour chaque véhicule (20,00 €) individuelle.</t>
  </si>
  <si>
    <t xml:space="preserve">JOURS DE PARTICIPATION:       </t>
  </si>
  <si>
    <t>Dimanche</t>
  </si>
  <si>
    <t>Samedi et dimanche</t>
  </si>
  <si>
    <t>Vendredi, samedi et dimanche</t>
  </si>
  <si>
    <t>(indiquer le NOMBRE de personnes)</t>
  </si>
  <si>
    <t>NOMBRE DE PERSONNES:</t>
  </si>
  <si>
    <t>Adultes</t>
  </si>
  <si>
    <t>Enfants (5-11 ans)</t>
  </si>
  <si>
    <t>Enfants (2 - 4 ans)</t>
  </si>
  <si>
    <t xml:space="preserve">TYPE HÉBERGEMENT:  </t>
  </si>
  <si>
    <t xml:space="preserve">OPTION A) </t>
  </si>
  <si>
    <t>OPTION  B)</t>
  </si>
  <si>
    <t>OPTION  C)</t>
  </si>
  <si>
    <t>Sans Hébergment                           et Sans Repás</t>
  </si>
  <si>
    <t>Avec hébergement (Bungalow)                        Avec Repás</t>
  </si>
  <si>
    <t>(À remplir pour l'organisation)</t>
  </si>
  <si>
    <t>PRIX PAR PERSONNE</t>
  </si>
  <si>
    <t>QUANTITE</t>
  </si>
  <si>
    <t>* INCLUS</t>
  </si>
  <si>
    <t>Bungalow Enfants 5 / 11 ans  (avec repás)</t>
  </si>
  <si>
    <t>Bungalow Enfants 2 / 4 ans (avec repás)</t>
  </si>
  <si>
    <t>Bungalow 2 - 4 personnes Adultes (avec repás)</t>
  </si>
  <si>
    <t>Bungalow 5 - 8 personnes Adultes (avec repás)</t>
  </si>
  <si>
    <t>Inscription Voiture</t>
  </si>
  <si>
    <r>
      <t>MEMBRE AVWC:  10,00 €  de remise pour véhicule (marquée d'un X)</t>
    </r>
    <r>
      <rPr>
        <b/>
        <sz val="10"/>
        <color indexed="23"/>
        <rFont val="Arial Narrow"/>
        <family val="2"/>
      </rPr>
      <t>.</t>
    </r>
  </si>
  <si>
    <t>Dimanche uniquement</t>
  </si>
  <si>
    <t xml:space="preserve">Sans Hébergment Adultes                                    </t>
  </si>
  <si>
    <t xml:space="preserve">Sans Hébergment Enfants 5 / 11 ans                     </t>
  </si>
  <si>
    <t xml:space="preserve">Sans Hébergment Enfants 2 / 4 ans </t>
  </si>
  <si>
    <t xml:space="preserve">PRIX PAR VOITURE  </t>
  </si>
  <si>
    <t>Vendredi et / ou            samedi et dimanche</t>
  </si>
  <si>
    <t>J’accepte les normes reprises ci dessus et signe comme responsable de mon véhicule:</t>
  </si>
  <si>
    <t xml:space="preserve">                                                                                                                                                                (A signer sur place si rempli par e-mail)………………………………………………………………………….</t>
  </si>
  <si>
    <t>1 / 2 / 3 / 4 / 5 / 6               - CRUISING PAR TOSSA DE MAR</t>
  </si>
  <si>
    <r>
      <t xml:space="preserve">*  INCLUS:
A) Option Avec Hébergment      1. Vendredi+Samedi + Dimanche (Repas midi et soir vendredi non inclus dans le prix)
     Avec Repàs                          2. Samedi+Dimanche 
                                                    </t>
    </r>
    <r>
      <rPr>
        <b/>
        <sz val="8"/>
        <rFont val="Arial"/>
        <family val="2"/>
      </rPr>
      <t xml:space="preserve">(IMPRESCINDIBLE inscription et payement d'avancee) </t>
    </r>
    <r>
      <rPr>
        <b/>
        <sz val="10"/>
        <rFont val="Arial"/>
        <family val="2"/>
      </rPr>
      <t xml:space="preserve">
B) Option Sans Hébergment      3. Samedi+Dimanche
    Avec Repàs                           4.  Dimanche
                                                   </t>
    </r>
    <r>
      <rPr>
        <b/>
        <sz val="8"/>
        <rFont val="Arial"/>
        <family val="2"/>
      </rPr>
      <t xml:space="preserve"> (NE PERMETE pas inscription anticipée, inscription et payement a l’arrivée)</t>
    </r>
    <r>
      <rPr>
        <b/>
        <sz val="10"/>
        <rFont val="Arial"/>
        <family val="2"/>
      </rPr>
      <t xml:space="preserve">
C) Option Sans Hébergment      5. Samedi+Dimanche / 6. Dimanche Uniquement
    et Sans Repàs                         </t>
    </r>
    <r>
      <rPr>
        <b/>
        <sz val="8"/>
        <rFont val="Arial"/>
        <family val="2"/>
      </rPr>
      <t xml:space="preserve"> (NE PERMETE pas inscription anticipée, inscription et payement a l’arrivée)</t>
    </r>
    <r>
      <rPr>
        <b/>
        <sz val="10"/>
        <rFont val="Arial"/>
        <family val="2"/>
      </rPr>
      <t xml:space="preserve">
                                           </t>
    </r>
    <r>
      <rPr>
        <b/>
        <sz val="8"/>
        <rFont val="Arial"/>
        <family val="2"/>
      </rPr>
      <t xml:space="preserve">       </t>
    </r>
    <r>
      <rPr>
        <b/>
        <sz val="10"/>
        <rFont val="Arial"/>
        <family val="2"/>
      </rPr>
      <t xml:space="preserve">
</t>
    </r>
    <r>
      <rPr>
        <sz val="10"/>
        <rFont val="Arial"/>
        <family val="2"/>
      </rPr>
      <t xml:space="preserve">1/                                       - ACTIVITES DU VENDREDI                                                                                                                                                                                                         1 / 2 / 3 / 5                          - ACTIVITES DU SAMEDI
1*/                                      - PETIT DEJEUNER DU SAMEDI 
1 / 2                                   - HÉBERGEMENT SUIVANT L’OPTION CHOISIE
1*/ 2                                   - PETIT DEJEUNER DU DIMANCHE 
1*/ 2 / 3                              - REPAS MIDI ET SOIR DU SAMEDI                                                                                                                                                                                                                                                                                
1 / 2 / 3 / 5                         - LA DISCO, DES TROPHEES ET ACTIVITE NUIT LE SAMEDI
1*/ 2 / 3 / 4                         - REPAS DU DIMANCHE AU CLUB AIRE LIBRE 
1 / 2 / 3 / 5                         - ROAD-BOOK POUR LE GIMKANA DU SAMEDI 
1 / 2 / 3 / 4 / 5                    - UTILISATION DE LA PISCINE ET DES INSTALLATIONS DU CLUB AIRE LIBRE
1 / 2 / 3 / 4 / 5 / 6               - ACTIVITES DU DIMANCHE ( EPREUVE DE ACCELERATION ET CIRCUIT )
1 / 2 / 3 / 4 / 5 / 6               - DEPART CRUISING PAR TOSSA DE MAR
1 / 2 / 3 / 4 / 5 / 6               - TROPHEES ET REMISE DES PRIX ET CADEAUX
1 / 2 / 3 / 4 / 5 / 6               - INSCRIPTIONS, CADEAUX, PASS du PARTICIPANT  </t>
    </r>
    <r>
      <rPr>
        <b/>
        <sz val="10"/>
        <rFont val="Arial"/>
        <family val="2"/>
      </rPr>
      <t xml:space="preserve">
</t>
    </r>
    <r>
      <rPr>
        <sz val="10"/>
        <rFont val="Arial"/>
        <family val="2"/>
      </rPr>
      <t xml:space="preserve">1 / 2 / 3 / 4 / 5 / 6               - FIN DE FETE ET TIRAGE AU SORT D'UNE INSCRIPTION GRATUITE POUR TOSSA 2020     </t>
    </r>
  </si>
  <si>
    <t xml:space="preserve">(marquer avec un X)  </t>
  </si>
  <si>
    <t xml:space="preserve">(marquer avec un X) </t>
  </si>
  <si>
    <t>Sans Hébergement                          Avec Repás</t>
  </si>
  <si>
    <t xml:space="preserve">OPTION C) SANS HÉBERGEMENT ET SANS REPÁS                        </t>
  </si>
  <si>
    <r>
      <rPr>
        <b/>
        <sz val="9"/>
        <color indexed="9"/>
        <rFont val="Arial Narrow"/>
        <family val="2"/>
      </rPr>
      <t xml:space="preserve">OPTION B) SANS HÉBERGEMENT AVEC REPÁS </t>
    </r>
    <r>
      <rPr>
        <b/>
        <sz val="8"/>
        <color indexed="9"/>
        <rFont val="Arial Narrow"/>
        <family val="2"/>
      </rPr>
      <t xml:space="preserve">                     </t>
    </r>
  </si>
  <si>
    <t xml:space="preserve">OPTION A) AVEC HÉBERGEMENT AVEC REPÁS   </t>
  </si>
</sst>
</file>

<file path=xl/styles.xml><?xml version="1.0" encoding="utf-8"?>
<styleSheet xmlns="http://schemas.openxmlformats.org/spreadsheetml/2006/main">
  <numFmts count="3">
    <numFmt numFmtId="164" formatCode="#,##0.00\ &quot;€&quot;;[Red]\-#,##0.00\ &quot;€&quot;"/>
    <numFmt numFmtId="165" formatCode="_-* #,##0.00\ &quot;€&quot;_-;\-* #,##0.00\ &quot;€&quot;_-;_-* &quot;-&quot;??\ &quot;€&quot;_-;_-@_-"/>
    <numFmt numFmtId="166" formatCode="#,##0.00\ &quot;€&quot;"/>
  </numFmts>
  <fonts count="37">
    <font>
      <sz val="10"/>
      <name val="Arial"/>
    </font>
    <font>
      <sz val="10"/>
      <name val="Arial"/>
      <family val="2"/>
    </font>
    <font>
      <b/>
      <sz val="8"/>
      <name val="Arial"/>
      <family val="2"/>
    </font>
    <font>
      <b/>
      <sz val="9"/>
      <color indexed="9"/>
      <name val="Arial Narrow"/>
      <family val="2"/>
    </font>
    <font>
      <b/>
      <sz val="9"/>
      <color indexed="9"/>
      <name val="Arial"/>
      <family val="2"/>
    </font>
    <font>
      <b/>
      <sz val="1"/>
      <name val="Arial"/>
      <family val="2"/>
    </font>
    <font>
      <sz val="2"/>
      <name val="Arial Narrow"/>
      <family val="2"/>
    </font>
    <font>
      <sz val="8"/>
      <name val="Arial"/>
      <family val="2"/>
    </font>
    <font>
      <sz val="9"/>
      <name val="Arial"/>
      <family val="2"/>
    </font>
    <font>
      <b/>
      <sz val="9"/>
      <name val="Arial Narrow"/>
      <family val="2"/>
    </font>
    <font>
      <b/>
      <sz val="10"/>
      <name val="Arial"/>
      <family val="2"/>
    </font>
    <font>
      <sz val="10"/>
      <name val="Arial Narrow"/>
      <family val="2"/>
    </font>
    <font>
      <b/>
      <sz val="9"/>
      <name val="Arial"/>
      <family val="2"/>
    </font>
    <font>
      <b/>
      <sz val="8"/>
      <color indexed="9"/>
      <name val="Arial Narrow"/>
      <family val="2"/>
    </font>
    <font>
      <b/>
      <sz val="8"/>
      <name val="Arial Narrow"/>
      <family val="2"/>
    </font>
    <font>
      <b/>
      <sz val="10"/>
      <color indexed="9"/>
      <name val="Arial Narrow"/>
      <family val="2"/>
    </font>
    <font>
      <sz val="10"/>
      <color indexed="10"/>
      <name val="Arial"/>
      <family val="2"/>
    </font>
    <font>
      <b/>
      <sz val="16"/>
      <color indexed="9"/>
      <name val="Arial Narrow"/>
      <family val="2"/>
    </font>
    <font>
      <sz val="10"/>
      <name val="Arial"/>
      <family val="2"/>
    </font>
    <font>
      <sz val="10"/>
      <color indexed="9"/>
      <name val="Arial"/>
      <family val="2"/>
    </font>
    <font>
      <sz val="9"/>
      <color indexed="9"/>
      <name val="Arial"/>
      <family val="2"/>
    </font>
    <font>
      <b/>
      <sz val="9"/>
      <color indexed="9"/>
      <name val="Arial Narrow"/>
      <family val="2"/>
    </font>
    <font>
      <sz val="10"/>
      <name val="Arial"/>
      <family val="2"/>
    </font>
    <font>
      <b/>
      <sz val="10"/>
      <name val="Arial"/>
      <family val="2"/>
    </font>
    <font>
      <sz val="9"/>
      <name val="Arial Narrow"/>
      <family val="2"/>
    </font>
    <font>
      <sz val="10"/>
      <color indexed="9"/>
      <name val="Arial"/>
      <family val="2"/>
    </font>
    <font>
      <u/>
      <sz val="7"/>
      <name val="Arial Narrow"/>
      <family val="2"/>
    </font>
    <font>
      <sz val="7"/>
      <name val="Arial Narrow"/>
      <family val="2"/>
    </font>
    <font>
      <sz val="8"/>
      <name val="Arial Narrow"/>
      <family val="2"/>
    </font>
    <font>
      <b/>
      <sz val="7"/>
      <name val="Arial"/>
      <family val="2"/>
    </font>
    <font>
      <sz val="7"/>
      <name val="Arial"/>
      <family val="2"/>
    </font>
    <font>
      <sz val="10"/>
      <color rgb="FFFF0000"/>
      <name val="Arial Narrow"/>
      <family val="2"/>
    </font>
    <font>
      <b/>
      <sz val="9"/>
      <color theme="0"/>
      <name val="Arial Narrow"/>
      <family val="2"/>
    </font>
    <font>
      <b/>
      <sz val="9"/>
      <color theme="0"/>
      <name val="Arial"/>
      <family val="2"/>
    </font>
    <font>
      <b/>
      <sz val="10"/>
      <color indexed="23"/>
      <name val="Arial Narrow"/>
      <family val="2"/>
    </font>
    <font>
      <sz val="10"/>
      <color theme="0"/>
      <name val="Arial"/>
      <family val="2"/>
    </font>
    <font>
      <b/>
      <i/>
      <sz val="9"/>
      <color theme="0"/>
      <name val="Arial"/>
      <family val="2"/>
    </font>
  </fonts>
  <fills count="7">
    <fill>
      <patternFill patternType="none"/>
    </fill>
    <fill>
      <patternFill patternType="gray125"/>
    </fill>
    <fill>
      <patternFill patternType="solid">
        <fgColor indexed="2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0000"/>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165" fontId="1" fillId="0" borderId="0" applyFont="0" applyFill="0" applyBorder="0" applyAlignment="0" applyProtection="0"/>
  </cellStyleXfs>
  <cellXfs count="330">
    <xf numFmtId="0" fontId="0" fillId="0" borderId="0" xfId="0"/>
    <xf numFmtId="164" fontId="4" fillId="2" borderId="1" xfId="0" applyNumberFormat="1" applyFont="1" applyFill="1" applyBorder="1" applyAlignment="1">
      <alignment horizontal="center" wrapText="1"/>
    </xf>
    <xf numFmtId="0" fontId="0" fillId="0" borderId="2" xfId="0" applyBorder="1" applyAlignment="1">
      <alignment horizontal="center"/>
    </xf>
    <xf numFmtId="164" fontId="4" fillId="2" borderId="2" xfId="0" applyNumberFormat="1" applyFont="1" applyFill="1" applyBorder="1" applyAlignment="1">
      <alignment horizontal="center" wrapText="1"/>
    </xf>
    <xf numFmtId="0" fontId="0" fillId="0" borderId="0" xfId="0" applyAlignment="1">
      <alignment horizontal="left"/>
    </xf>
    <xf numFmtId="0" fontId="10" fillId="0" borderId="0" xfId="0" applyFont="1"/>
    <xf numFmtId="0" fontId="0" fillId="0" borderId="0" xfId="0" applyFill="1" applyBorder="1"/>
    <xf numFmtId="0" fontId="3" fillId="2" borderId="1" xfId="0" applyFont="1" applyFill="1" applyBorder="1" applyAlignment="1">
      <alignment horizontal="center" vertical="center" wrapText="1"/>
    </xf>
    <xf numFmtId="0" fontId="11" fillId="0" borderId="0" xfId="0" applyFont="1" applyAlignment="1">
      <alignment horizontal="left"/>
    </xf>
    <xf numFmtId="0" fontId="11" fillId="0" borderId="0" xfId="0" applyFont="1" applyBorder="1"/>
    <xf numFmtId="0" fontId="2" fillId="3" borderId="0" xfId="0" applyFont="1" applyFill="1" applyBorder="1" applyAlignment="1">
      <alignment horizontal="right"/>
    </xf>
    <xf numFmtId="0" fontId="0" fillId="3" borderId="5" xfId="0" applyFill="1" applyBorder="1"/>
    <xf numFmtId="0" fontId="11" fillId="3" borderId="5" xfId="0" applyFont="1" applyFill="1" applyBorder="1" applyAlignment="1">
      <alignment horizontal="left"/>
    </xf>
    <xf numFmtId="0" fontId="11" fillId="3" borderId="5" xfId="0" applyFont="1" applyFill="1" applyBorder="1"/>
    <xf numFmtId="0" fontId="10" fillId="3" borderId="5" xfId="0" applyFont="1" applyFill="1" applyBorder="1"/>
    <xf numFmtId="0" fontId="0" fillId="3" borderId="9" xfId="0" applyFill="1" applyBorder="1"/>
    <xf numFmtId="0" fontId="11" fillId="3" borderId="9" xfId="0" applyFont="1" applyFill="1" applyBorder="1" applyAlignment="1">
      <alignment horizontal="left"/>
    </xf>
    <xf numFmtId="0" fontId="2" fillId="3" borderId="9" xfId="0" applyFont="1" applyFill="1" applyBorder="1" applyAlignment="1">
      <alignment horizontal="right"/>
    </xf>
    <xf numFmtId="0" fontId="0" fillId="3" borderId="0" xfId="0" applyFill="1" applyBorder="1"/>
    <xf numFmtId="0" fontId="11" fillId="3" borderId="0" xfId="0" applyFont="1" applyFill="1" applyBorder="1" applyAlignment="1">
      <alignment horizontal="left"/>
    </xf>
    <xf numFmtId="0" fontId="14" fillId="3" borderId="0" xfId="0" applyFont="1" applyFill="1" applyBorder="1" applyAlignment="1">
      <alignment horizontal="center" vertical="center"/>
    </xf>
    <xf numFmtId="0" fontId="11" fillId="3" borderId="9" xfId="0" applyFont="1" applyFill="1" applyBorder="1"/>
    <xf numFmtId="0" fontId="10" fillId="3" borderId="9" xfId="0" applyFont="1" applyFill="1" applyBorder="1"/>
    <xf numFmtId="0" fontId="0" fillId="3" borderId="5" xfId="0" applyFill="1" applyBorder="1" applyAlignment="1">
      <alignment horizontal="left"/>
    </xf>
    <xf numFmtId="0" fontId="14" fillId="3" borderId="0" xfId="0" applyFont="1" applyFill="1" applyBorder="1" applyAlignment="1">
      <alignment horizontal="right"/>
    </xf>
    <xf numFmtId="164" fontId="10" fillId="3" borderId="0" xfId="0" applyNumberFormat="1" applyFont="1" applyFill="1" applyBorder="1"/>
    <xf numFmtId="0" fontId="11" fillId="0" borderId="0" xfId="0" applyFont="1" applyBorder="1" applyAlignment="1">
      <alignment horizontal="center"/>
    </xf>
    <xf numFmtId="0" fontId="0" fillId="0" borderId="0" xfId="0" applyFill="1"/>
    <xf numFmtId="164" fontId="12" fillId="0" borderId="1" xfId="0" applyNumberFormat="1" applyFont="1" applyBorder="1" applyAlignment="1">
      <alignment horizontal="right"/>
    </xf>
    <xf numFmtId="0" fontId="11" fillId="3" borderId="0" xfId="0" applyFont="1" applyFill="1" applyBorder="1" applyAlignment="1">
      <alignment horizontal="center"/>
    </xf>
    <xf numFmtId="0" fontId="0" fillId="3" borderId="0" xfId="0" applyFill="1" applyBorder="1" applyAlignment="1">
      <alignment horizontal="center"/>
    </xf>
    <xf numFmtId="0" fontId="0" fillId="0" borderId="10" xfId="0" applyFill="1" applyBorder="1"/>
    <xf numFmtId="0" fontId="0" fillId="3" borderId="11" xfId="0" applyFill="1" applyBorder="1"/>
    <xf numFmtId="0" fontId="0" fillId="3" borderId="12" xfId="0" applyFill="1" applyBorder="1"/>
    <xf numFmtId="0" fontId="0" fillId="3" borderId="10" xfId="0" applyFill="1" applyBorder="1"/>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left" wrapText="1"/>
    </xf>
    <xf numFmtId="0" fontId="3" fillId="2" borderId="4" xfId="0" applyFont="1" applyFill="1" applyBorder="1" applyAlignment="1">
      <alignment horizontal="left" wrapText="1"/>
    </xf>
    <xf numFmtId="0" fontId="3" fillId="2" borderId="3" xfId="0" applyFont="1" applyFill="1" applyBorder="1" applyAlignment="1">
      <alignment horizontal="left" wrapText="1"/>
    </xf>
    <xf numFmtId="0" fontId="19" fillId="3" borderId="6" xfId="0" applyFont="1" applyFill="1" applyBorder="1"/>
    <xf numFmtId="0" fontId="19" fillId="3" borderId="7" xfId="0" applyFont="1" applyFill="1" applyBorder="1"/>
    <xf numFmtId="0" fontId="0" fillId="0" borderId="2" xfId="0" applyBorder="1" applyAlignment="1"/>
    <xf numFmtId="0" fontId="3" fillId="2" borderId="1"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wrapText="1"/>
      <protection locked="0"/>
    </xf>
    <xf numFmtId="0" fontId="9" fillId="4" borderId="2" xfId="0" applyFont="1" applyFill="1" applyBorder="1" applyAlignment="1" applyProtection="1">
      <alignment vertical="center" wrapText="1"/>
      <protection locked="0"/>
    </xf>
    <xf numFmtId="0" fontId="9" fillId="4" borderId="1" xfId="0" applyFont="1" applyFill="1" applyBorder="1" applyAlignment="1" applyProtection="1">
      <alignment horizontal="center"/>
      <protection locked="0"/>
    </xf>
    <xf numFmtId="0" fontId="0" fillId="0" borderId="5" xfId="0" applyFill="1" applyBorder="1"/>
    <xf numFmtId="0" fontId="0" fillId="3" borderId="9" xfId="0" applyFill="1" applyBorder="1" applyAlignment="1">
      <alignment horizontal="left"/>
    </xf>
    <xf numFmtId="0" fontId="0" fillId="0" borderId="9" xfId="0" applyFill="1" applyBorder="1"/>
    <xf numFmtId="0" fontId="11" fillId="0" borderId="2" xfId="0" applyFont="1" applyFill="1" applyBorder="1" applyAlignment="1">
      <alignment horizontal="center"/>
    </xf>
    <xf numFmtId="164" fontId="10" fillId="3" borderId="9" xfId="0" applyNumberFormat="1" applyFont="1" applyFill="1" applyBorder="1"/>
    <xf numFmtId="0" fontId="13" fillId="3" borderId="0" xfId="0" applyFont="1" applyFill="1" applyBorder="1" applyAlignment="1">
      <alignment vertical="center" wrapText="1"/>
    </xf>
    <xf numFmtId="0" fontId="2" fillId="3" borderId="0" xfId="0" applyFont="1" applyFill="1" applyBorder="1" applyAlignment="1">
      <alignment wrapText="1"/>
    </xf>
    <xf numFmtId="0" fontId="0" fillId="3" borderId="0" xfId="0" applyFill="1"/>
    <xf numFmtId="0" fontId="14" fillId="3" borderId="0" xfId="0" applyFont="1" applyFill="1" applyBorder="1" applyAlignment="1">
      <alignment vertical="center"/>
    </xf>
    <xf numFmtId="0" fontId="0" fillId="3" borderId="0" xfId="0" applyFill="1" applyBorder="1" applyAlignment="1">
      <alignment horizontal="left"/>
    </xf>
    <xf numFmtId="0" fontId="19" fillId="3" borderId="8" xfId="0" applyFont="1" applyFill="1" applyBorder="1"/>
    <xf numFmtId="0" fontId="5" fillId="3" borderId="0" xfId="0" applyFont="1" applyFill="1" applyBorder="1" applyAlignment="1">
      <alignment wrapText="1"/>
    </xf>
    <xf numFmtId="0" fontId="1" fillId="3" borderId="10" xfId="0" applyFont="1" applyFill="1" applyBorder="1" applyAlignment="1"/>
    <xf numFmtId="0" fontId="1" fillId="3" borderId="9" xfId="0" applyFont="1" applyFill="1" applyBorder="1" applyAlignment="1">
      <alignment horizontal="left"/>
    </xf>
    <xf numFmtId="0" fontId="0" fillId="3" borderId="8" xfId="0" applyFill="1" applyBorder="1"/>
    <xf numFmtId="0" fontId="11" fillId="3" borderId="5" xfId="0" applyFont="1" applyFill="1" applyBorder="1" applyAlignment="1" applyProtection="1">
      <alignment horizontal="left"/>
    </xf>
    <xf numFmtId="0" fontId="14" fillId="3" borderId="0"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1" fillId="3" borderId="0" xfId="0" applyFont="1" applyFill="1" applyAlignment="1">
      <alignment horizontal="left"/>
    </xf>
    <xf numFmtId="0" fontId="11" fillId="3" borderId="0" xfId="0" applyFont="1" applyFill="1" applyBorder="1"/>
    <xf numFmtId="0" fontId="10" fillId="3" borderId="0" xfId="0" applyFont="1" applyFill="1"/>
    <xf numFmtId="0" fontId="0" fillId="3" borderId="0" xfId="0" applyFill="1" applyAlignment="1">
      <alignment horizontal="left"/>
    </xf>
    <xf numFmtId="0" fontId="19" fillId="3" borderId="0" xfId="0" applyFont="1" applyFill="1"/>
    <xf numFmtId="0" fontId="9" fillId="3" borderId="0" xfId="0" applyFont="1" applyFill="1" applyBorder="1" applyAlignment="1">
      <alignment wrapText="1"/>
    </xf>
    <xf numFmtId="0" fontId="0" fillId="3" borderId="0" xfId="0" applyFill="1" applyAlignment="1"/>
    <xf numFmtId="0" fontId="0" fillId="3" borderId="0" xfId="0" applyFill="1" applyBorder="1" applyAlignment="1"/>
    <xf numFmtId="0" fontId="8" fillId="3" borderId="0" xfId="0" applyFont="1" applyFill="1" applyBorder="1" applyAlignment="1">
      <alignment horizontal="center" wrapText="1"/>
    </xf>
    <xf numFmtId="0" fontId="16" fillId="3" borderId="0" xfId="0" applyFont="1" applyFill="1" applyBorder="1"/>
    <xf numFmtId="0" fontId="22" fillId="3" borderId="0" xfId="0" applyFont="1" applyFill="1"/>
    <xf numFmtId="0" fontId="22" fillId="3" borderId="0" xfId="0" applyFont="1" applyFill="1" applyAlignment="1">
      <alignment horizontal="left"/>
    </xf>
    <xf numFmtId="0" fontId="24" fillId="3" borderId="0" xfId="0" applyFont="1" applyFill="1"/>
    <xf numFmtId="0" fontId="24" fillId="0" borderId="0" xfId="0" applyFont="1"/>
    <xf numFmtId="0" fontId="23" fillId="3" borderId="0" xfId="0" applyFont="1" applyFill="1" applyAlignment="1">
      <alignment horizontal="justify"/>
    </xf>
    <xf numFmtId="0" fontId="23" fillId="0" borderId="0" xfId="0" applyFont="1" applyAlignment="1">
      <alignment horizontal="justify"/>
    </xf>
    <xf numFmtId="0" fontId="8" fillId="0" borderId="3" xfId="0" applyNumberFormat="1" applyFont="1" applyFill="1" applyBorder="1" applyAlignment="1" applyProtection="1">
      <alignment horizontal="center" wrapText="1"/>
    </xf>
    <xf numFmtId="0" fontId="8" fillId="0" borderId="3" xfId="0" applyNumberFormat="1" applyFont="1" applyFill="1" applyBorder="1" applyAlignment="1">
      <alignment horizontal="center" wrapText="1"/>
    </xf>
    <xf numFmtId="164" fontId="12" fillId="3" borderId="0" xfId="0" applyNumberFormat="1" applyFont="1" applyFill="1" applyBorder="1" applyAlignment="1">
      <alignment horizontal="center"/>
    </xf>
    <xf numFmtId="0" fontId="19" fillId="3" borderId="0" xfId="0" applyFont="1" applyFill="1" applyBorder="1"/>
    <xf numFmtId="166" fontId="4" fillId="2" borderId="2" xfId="0" applyNumberFormat="1" applyFont="1" applyFill="1" applyBorder="1" applyAlignment="1">
      <alignment horizontal="center" wrapText="1"/>
    </xf>
    <xf numFmtId="0" fontId="28" fillId="3" borderId="0" xfId="0" applyFont="1" applyFill="1"/>
    <xf numFmtId="0" fontId="28" fillId="3" borderId="0" xfId="0" applyFont="1" applyFill="1" applyAlignment="1">
      <alignment horizontal="center"/>
    </xf>
    <xf numFmtId="0" fontId="30" fillId="3" borderId="0" xfId="0" applyNumberFormat="1" applyFont="1" applyFill="1" applyBorder="1" applyAlignment="1">
      <alignment vertical="justify" wrapText="1"/>
    </xf>
    <xf numFmtId="0" fontId="29" fillId="3" borderId="0" xfId="0" applyNumberFormat="1" applyFont="1" applyFill="1" applyBorder="1" applyAlignment="1">
      <alignment vertical="justify" wrapText="1"/>
    </xf>
    <xf numFmtId="0" fontId="31" fillId="3" borderId="0" xfId="0" applyNumberFormat="1" applyFont="1" applyFill="1" applyBorder="1" applyAlignment="1" applyProtection="1">
      <alignment horizontal="center" wrapText="1"/>
    </xf>
    <xf numFmtId="0" fontId="31" fillId="3" borderId="0" xfId="0" applyFont="1" applyFill="1" applyBorder="1" applyAlignment="1">
      <alignment horizontal="center"/>
    </xf>
    <xf numFmtId="164" fontId="33" fillId="2" borderId="1" xfId="0" applyNumberFormat="1" applyFont="1" applyFill="1" applyBorder="1" applyAlignment="1">
      <alignment horizontal="center" wrapText="1"/>
    </xf>
    <xf numFmtId="164" fontId="4" fillId="2" borderId="2" xfId="0" applyNumberFormat="1" applyFont="1" applyFill="1" applyBorder="1" applyAlignment="1">
      <alignment horizontal="center" wrapText="1"/>
    </xf>
    <xf numFmtId="164" fontId="4" fillId="2" borderId="4" xfId="0" applyNumberFormat="1" applyFont="1" applyFill="1" applyBorder="1" applyAlignment="1">
      <alignment horizontal="center" wrapText="1"/>
    </xf>
    <xf numFmtId="164" fontId="4" fillId="2" borderId="3" xfId="0" applyNumberFormat="1" applyFont="1" applyFill="1" applyBorder="1" applyAlignment="1">
      <alignment horizontal="center" wrapText="1"/>
    </xf>
    <xf numFmtId="0" fontId="9" fillId="3" borderId="4" xfId="0" applyFont="1" applyFill="1" applyBorder="1" applyAlignment="1">
      <alignment horizontal="center" wrapText="1"/>
    </xf>
    <xf numFmtId="0" fontId="3" fillId="2" borderId="1" xfId="0" applyFont="1" applyFill="1" applyBorder="1" applyAlignment="1">
      <alignment horizontal="center" vertical="center" wrapText="1" shrinkToFit="1"/>
    </xf>
    <xf numFmtId="0" fontId="15" fillId="2" borderId="1" xfId="0" applyFont="1" applyFill="1" applyBorder="1" applyAlignment="1">
      <alignment horizontal="center"/>
    </xf>
    <xf numFmtId="0" fontId="0" fillId="5" borderId="0" xfId="0" applyFill="1"/>
    <xf numFmtId="0" fontId="11" fillId="5" borderId="0" xfId="0" applyFont="1" applyFill="1" applyBorder="1"/>
    <xf numFmtId="0" fontId="0" fillId="5" borderId="0" xfId="0" applyFill="1" applyBorder="1"/>
    <xf numFmtId="0" fontId="8" fillId="5" borderId="0" xfId="0" applyFont="1" applyFill="1" applyBorder="1" applyAlignment="1">
      <alignment horizontal="center" wrapText="1"/>
    </xf>
    <xf numFmtId="0" fontId="20" fillId="5" borderId="0" xfId="0" applyFont="1" applyFill="1" applyBorder="1" applyAlignment="1">
      <alignment horizontal="center" wrapText="1"/>
    </xf>
    <xf numFmtId="0" fontId="0" fillId="3" borderId="0" xfId="0" applyFill="1" applyAlignment="1">
      <alignment horizontal="right"/>
    </xf>
    <xf numFmtId="0" fontId="3" fillId="2" borderId="10"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1" fillId="0" borderId="0" xfId="0" applyFont="1" applyFill="1" applyBorder="1" applyAlignment="1">
      <alignment horizontal="center"/>
    </xf>
    <xf numFmtId="0" fontId="2" fillId="0" borderId="1" xfId="0" applyFont="1" applyFill="1"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2" fillId="0" borderId="2" xfId="0" applyFont="1" applyFill="1" applyBorder="1" applyAlignment="1">
      <alignment horizontal="center"/>
    </xf>
    <xf numFmtId="0" fontId="3" fillId="0" borderId="0" xfId="0" applyFont="1" applyFill="1" applyBorder="1" applyAlignment="1">
      <alignment wrapText="1"/>
    </xf>
    <xf numFmtId="0" fontId="3" fillId="5" borderId="0" xfId="0" applyFont="1" applyFill="1" applyBorder="1" applyAlignment="1">
      <alignment vertical="center" wrapText="1"/>
    </xf>
    <xf numFmtId="0" fontId="3" fillId="5" borderId="0" xfId="0" applyFont="1" applyFill="1" applyBorder="1" applyAlignment="1">
      <alignment wrapText="1"/>
    </xf>
    <xf numFmtId="0" fontId="2" fillId="5" borderId="0" xfId="0" applyFont="1" applyFill="1" applyBorder="1" applyAlignment="1" applyProtection="1">
      <alignment horizontal="center" wrapText="1"/>
      <protection locked="0"/>
    </xf>
    <xf numFmtId="0" fontId="9" fillId="5" borderId="0" xfId="0" applyFont="1" applyFill="1" applyBorder="1" applyAlignment="1">
      <alignment horizontal="center" wrapText="1"/>
    </xf>
    <xf numFmtId="0" fontId="9" fillId="5" borderId="0" xfId="0" applyFont="1" applyFill="1" applyBorder="1" applyAlignment="1">
      <alignment wrapText="1"/>
    </xf>
    <xf numFmtId="0" fontId="3" fillId="5" borderId="0" xfId="0" applyFont="1" applyFill="1" applyBorder="1" applyAlignment="1">
      <alignment horizontal="center" vertical="center"/>
    </xf>
    <xf numFmtId="0" fontId="9" fillId="5" borderId="0" xfId="0" applyFont="1" applyFill="1" applyBorder="1" applyAlignment="1" applyProtection="1">
      <alignment horizontal="center" vertical="center" wrapText="1"/>
      <protection locked="0"/>
    </xf>
    <xf numFmtId="0" fontId="0" fillId="5" borderId="0" xfId="0" applyFill="1" applyAlignment="1"/>
    <xf numFmtId="0" fontId="15" fillId="5" borderId="0" xfId="0" applyFont="1" applyFill="1" applyBorder="1" applyAlignment="1">
      <alignment horizontal="center"/>
    </xf>
    <xf numFmtId="0" fontId="3" fillId="5" borderId="0" xfId="0" applyFont="1" applyFill="1" applyBorder="1" applyAlignment="1">
      <alignment horizontal="center" vertical="center" wrapText="1"/>
    </xf>
    <xf numFmtId="0" fontId="9" fillId="5" borderId="0" xfId="0" applyFont="1" applyFill="1" applyBorder="1" applyAlignment="1" applyProtection="1">
      <alignment horizontal="center" wrapText="1"/>
      <protection locked="0"/>
    </xf>
    <xf numFmtId="0" fontId="35" fillId="5" borderId="0" xfId="0" applyFont="1" applyFill="1" applyProtection="1">
      <protection hidden="1"/>
    </xf>
    <xf numFmtId="0" fontId="0" fillId="5" borderId="12" xfId="0" applyFill="1" applyBorder="1"/>
    <xf numFmtId="0" fontId="6" fillId="5" borderId="0" xfId="0" applyFont="1" applyFill="1" applyBorder="1" applyAlignment="1">
      <alignment wrapText="1"/>
    </xf>
    <xf numFmtId="164" fontId="12" fillId="5" borderId="0" xfId="0" applyNumberFormat="1" applyFont="1" applyFill="1" applyBorder="1" applyAlignment="1">
      <alignment horizontal="right"/>
    </xf>
    <xf numFmtId="0" fontId="2" fillId="5" borderId="0" xfId="0" applyFont="1" applyFill="1" applyBorder="1" applyAlignment="1">
      <alignment horizontal="right"/>
    </xf>
    <xf numFmtId="0" fontId="2" fillId="5" borderId="7" xfId="0" applyFont="1" applyFill="1" applyBorder="1" applyAlignment="1">
      <alignment horizontal="right"/>
    </xf>
    <xf numFmtId="164" fontId="12" fillId="5" borderId="12" xfId="0" applyNumberFormat="1" applyFont="1" applyFill="1" applyBorder="1" applyAlignment="1">
      <alignment horizontal="right"/>
    </xf>
    <xf numFmtId="0" fontId="19" fillId="5" borderId="0" xfId="0" applyFont="1" applyFill="1" applyBorder="1"/>
    <xf numFmtId="164" fontId="12" fillId="5" borderId="4" xfId="0" applyNumberFormat="1" applyFont="1" applyFill="1" applyBorder="1" applyAlignment="1">
      <alignment horizontal="center"/>
    </xf>
    <xf numFmtId="0" fontId="0" fillId="5" borderId="10" xfId="0" applyFill="1" applyBorder="1"/>
    <xf numFmtId="0" fontId="0" fillId="5" borderId="9" xfId="0" applyFill="1" applyBorder="1"/>
    <xf numFmtId="0" fontId="2" fillId="5" borderId="9" xfId="0" applyFont="1" applyFill="1" applyBorder="1" applyAlignment="1">
      <alignment horizontal="right"/>
    </xf>
    <xf numFmtId="164" fontId="12" fillId="5" borderId="9" xfId="0" applyNumberFormat="1" applyFont="1" applyFill="1" applyBorder="1" applyAlignment="1">
      <alignment horizontal="center"/>
    </xf>
    <xf numFmtId="0" fontId="2" fillId="5" borderId="8" xfId="0" applyFont="1" applyFill="1" applyBorder="1" applyAlignment="1">
      <alignment horizontal="right"/>
    </xf>
    <xf numFmtId="164" fontId="12" fillId="5" borderId="12" xfId="0" applyNumberFormat="1" applyFont="1" applyFill="1" applyBorder="1" applyAlignment="1">
      <alignment horizontal="center"/>
    </xf>
    <xf numFmtId="0" fontId="0" fillId="5" borderId="6" xfId="0" applyFill="1" applyBorder="1" applyAlignment="1">
      <alignment horizontal="left"/>
    </xf>
    <xf numFmtId="0" fontId="25" fillId="5" borderId="0" xfId="0" applyFont="1" applyFill="1"/>
    <xf numFmtId="0" fontId="0" fillId="5" borderId="7" xfId="0" applyFill="1" applyBorder="1" applyAlignment="1">
      <alignment horizontal="left"/>
    </xf>
    <xf numFmtId="0" fontId="25" fillId="5" borderId="0" xfId="0" applyFont="1" applyFill="1" applyProtection="1">
      <protection hidden="1"/>
    </xf>
    <xf numFmtId="164" fontId="0" fillId="5" borderId="0" xfId="0" applyNumberFormat="1" applyFill="1" applyBorder="1"/>
    <xf numFmtId="0" fontId="19" fillId="5" borderId="0" xfId="0" applyFont="1" applyFill="1"/>
    <xf numFmtId="0" fontId="0" fillId="5" borderId="8" xfId="0" applyFill="1" applyBorder="1" applyAlignment="1">
      <alignment horizontal="left"/>
    </xf>
    <xf numFmtId="0" fontId="0" fillId="5" borderId="0" xfId="0" applyFill="1" applyBorder="1" applyAlignment="1">
      <alignment horizontal="left"/>
    </xf>
    <xf numFmtId="0" fontId="11" fillId="5" borderId="7" xfId="0" applyFont="1" applyFill="1" applyBorder="1" applyAlignment="1">
      <alignment horizontal="left"/>
    </xf>
    <xf numFmtId="164" fontId="4" fillId="5" borderId="12" xfId="0" applyNumberFormat="1" applyFont="1" applyFill="1" applyBorder="1" applyAlignment="1">
      <alignment horizontal="right"/>
    </xf>
    <xf numFmtId="0" fontId="0" fillId="5" borderId="7" xfId="0" applyFill="1" applyBorder="1"/>
    <xf numFmtId="0" fontId="11" fillId="5" borderId="7" xfId="0" applyFont="1" applyFill="1" applyBorder="1" applyAlignment="1">
      <alignment horizontal="center"/>
    </xf>
    <xf numFmtId="0" fontId="0" fillId="5" borderId="11" xfId="0" applyFill="1" applyBorder="1"/>
    <xf numFmtId="0" fontId="0" fillId="5" borderId="5" xfId="0" applyFill="1" applyBorder="1"/>
    <xf numFmtId="0" fontId="11" fillId="5" borderId="5" xfId="0" applyFont="1" applyFill="1" applyBorder="1" applyAlignment="1">
      <alignment horizontal="left"/>
    </xf>
    <xf numFmtId="0" fontId="2" fillId="5" borderId="5" xfId="0" applyFont="1" applyFill="1" applyBorder="1" applyAlignment="1">
      <alignment horizontal="right"/>
    </xf>
    <xf numFmtId="0" fontId="14" fillId="5" borderId="5" xfId="0" applyFont="1" applyFill="1" applyBorder="1" applyAlignment="1">
      <alignment horizontal="right"/>
    </xf>
    <xf numFmtId="164" fontId="10" fillId="5" borderId="5" xfId="0" applyNumberFormat="1" applyFont="1" applyFill="1" applyBorder="1"/>
    <xf numFmtId="0" fontId="11" fillId="5" borderId="0" xfId="0" applyFont="1" applyFill="1" applyBorder="1" applyAlignment="1">
      <alignment horizontal="left"/>
    </xf>
    <xf numFmtId="0" fontId="11" fillId="5" borderId="0" xfId="0" applyFont="1" applyFill="1" applyBorder="1" applyAlignment="1">
      <alignment horizontal="center"/>
    </xf>
    <xf numFmtId="0" fontId="2" fillId="5" borderId="0" xfId="0" applyFont="1" applyFill="1" applyBorder="1" applyAlignment="1">
      <alignment horizontal="center"/>
    </xf>
    <xf numFmtId="0" fontId="14" fillId="5" borderId="0" xfId="0" applyFont="1" applyFill="1" applyBorder="1" applyAlignment="1">
      <alignment horizontal="center" vertical="center"/>
    </xf>
    <xf numFmtId="0" fontId="30" fillId="3" borderId="0" xfId="0" applyNumberFormat="1" applyFont="1" applyFill="1" applyBorder="1" applyAlignment="1">
      <alignment horizontal="justify" vertical="justify" wrapText="1"/>
    </xf>
    <xf numFmtId="0" fontId="12" fillId="0" borderId="1" xfId="0" applyFont="1" applyBorder="1" applyAlignment="1">
      <alignment horizontal="center" vertical="center" wrapText="1"/>
    </xf>
    <xf numFmtId="0" fontId="3" fillId="2" borderId="2" xfId="0" applyFont="1" applyFill="1" applyBorder="1" applyAlignment="1">
      <alignment horizontal="left" vertical="center" wrapText="1"/>
    </xf>
    <xf numFmtId="0" fontId="10" fillId="0" borderId="11" xfId="0" applyFont="1" applyFill="1" applyBorder="1" applyAlignment="1">
      <alignment horizontal="left" wrapText="1"/>
    </xf>
    <xf numFmtId="0" fontId="10" fillId="0" borderId="5" xfId="0" applyFont="1" applyFill="1" applyBorder="1" applyAlignment="1">
      <alignment horizontal="left" wrapText="1"/>
    </xf>
    <xf numFmtId="0" fontId="10" fillId="0" borderId="6" xfId="0" applyFont="1" applyFill="1" applyBorder="1" applyAlignment="1">
      <alignment horizontal="left" wrapText="1"/>
    </xf>
    <xf numFmtId="0" fontId="10" fillId="0" borderId="12" xfId="0" applyFont="1" applyFill="1" applyBorder="1" applyAlignment="1">
      <alignment horizontal="left" wrapText="1"/>
    </xf>
    <xf numFmtId="0" fontId="10" fillId="0" borderId="0" xfId="0" applyFont="1" applyFill="1" applyBorder="1" applyAlignment="1">
      <alignment horizontal="left" wrapText="1"/>
    </xf>
    <xf numFmtId="0" fontId="10" fillId="0" borderId="7" xfId="0" applyFont="1" applyFill="1" applyBorder="1" applyAlignment="1">
      <alignment horizontal="left" wrapText="1"/>
    </xf>
    <xf numFmtId="0" fontId="26" fillId="0" borderId="0" xfId="0" applyNumberFormat="1" applyFont="1" applyBorder="1" applyAlignment="1">
      <alignment horizontal="left" vertical="justify" wrapText="1"/>
    </xf>
    <xf numFmtId="0" fontId="0" fillId="0" borderId="0" xfId="0"/>
    <xf numFmtId="0" fontId="0" fillId="0" borderId="0" xfId="0" applyBorder="1"/>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8" fillId="0" borderId="4" xfId="0" applyFont="1" applyBorder="1" applyAlignment="1">
      <alignment horizontal="center"/>
    </xf>
    <xf numFmtId="0" fontId="18" fillId="0" borderId="3" xfId="0" applyFont="1" applyBorder="1" applyAlignment="1">
      <alignment horizontal="center"/>
    </xf>
    <xf numFmtId="0" fontId="15" fillId="2" borderId="2" xfId="0" applyFont="1" applyFill="1" applyBorder="1" applyAlignment="1">
      <alignment horizontal="left" wrapText="1"/>
    </xf>
    <xf numFmtId="0" fontId="15" fillId="2" borderId="4" xfId="0" applyFont="1" applyFill="1" applyBorder="1" applyAlignment="1">
      <alignment horizontal="left" wrapText="1"/>
    </xf>
    <xf numFmtId="0" fontId="15" fillId="2" borderId="3" xfId="0" applyFont="1" applyFill="1" applyBorder="1" applyAlignment="1">
      <alignment horizontal="left" wrapText="1"/>
    </xf>
    <xf numFmtId="0" fontId="27" fillId="0" borderId="17" xfId="0" applyNumberFormat="1" applyFont="1" applyBorder="1" applyAlignment="1">
      <alignment horizontal="justify" vertical="center" wrapText="1"/>
    </xf>
    <xf numFmtId="0" fontId="3" fillId="2" borderId="13"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0" fillId="3" borderId="18" xfId="0" applyNumberFormat="1" applyFont="1" applyFill="1" applyBorder="1" applyAlignment="1">
      <alignment horizontal="justify" vertical="justify" wrapText="1"/>
    </xf>
    <xf numFmtId="0" fontId="24" fillId="3" borderId="0" xfId="0" applyNumberFormat="1" applyFont="1" applyFill="1" applyBorder="1" applyAlignment="1">
      <alignment horizontal="left" vertical="justify" wrapText="1"/>
    </xf>
    <xf numFmtId="0" fontId="3" fillId="2" borderId="11"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24" fillId="3" borderId="0" xfId="0" applyFont="1" applyFill="1" applyAlignment="1">
      <alignment horizont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12" xfId="0" applyFont="1" applyBorder="1" applyAlignment="1">
      <alignment horizontal="center" vertical="center"/>
    </xf>
    <xf numFmtId="0" fontId="9" fillId="0" borderId="0" xfId="0" applyFont="1" applyBorder="1" applyAlignment="1">
      <alignment horizontal="center" vertical="center"/>
    </xf>
    <xf numFmtId="0" fontId="9" fillId="0" borderId="7" xfId="0" applyFont="1" applyBorder="1" applyAlignment="1">
      <alignment horizontal="center" vertical="center"/>
    </xf>
    <xf numFmtId="0" fontId="9" fillId="0" borderId="10" xfId="0" applyFont="1" applyBorder="1" applyAlignment="1">
      <alignment horizontal="center" vertical="center"/>
    </xf>
    <xf numFmtId="0" fontId="9" fillId="0" borderId="9" xfId="0" applyFont="1" applyBorder="1" applyAlignment="1">
      <alignment horizontal="center" vertical="center"/>
    </xf>
    <xf numFmtId="0" fontId="9" fillId="0" borderId="8" xfId="0" applyFont="1" applyBorder="1" applyAlignment="1">
      <alignment horizontal="center" vertical="center"/>
    </xf>
    <xf numFmtId="0" fontId="12" fillId="0" borderId="4" xfId="0" applyFont="1" applyBorder="1" applyAlignment="1">
      <alignment horizontal="center" wrapText="1"/>
    </xf>
    <xf numFmtId="0" fontId="12" fillId="0" borderId="3" xfId="0" applyFont="1" applyBorder="1" applyAlignment="1">
      <alignment horizontal="center" wrapText="1"/>
    </xf>
    <xf numFmtId="0" fontId="0" fillId="0" borderId="4" xfId="0" applyBorder="1" applyAlignment="1">
      <alignment horizontal="center"/>
    </xf>
    <xf numFmtId="0" fontId="29" fillId="3" borderId="16" xfId="0" applyNumberFormat="1" applyFont="1" applyFill="1" applyBorder="1" applyAlignment="1">
      <alignment horizontal="justify" vertical="justify" wrapText="1"/>
    </xf>
    <xf numFmtId="0" fontId="3" fillId="2" borderId="10" xfId="0" applyFont="1" applyFill="1" applyBorder="1" applyAlignment="1">
      <alignment horizontal="right" vertical="center" wrapText="1"/>
    </xf>
    <xf numFmtId="0" fontId="3" fillId="2" borderId="9" xfId="0" applyFont="1" applyFill="1" applyBorder="1" applyAlignment="1">
      <alignment horizontal="right" vertical="center" wrapText="1"/>
    </xf>
    <xf numFmtId="0" fontId="3" fillId="2" borderId="8" xfId="0" applyFont="1" applyFill="1" applyBorder="1" applyAlignment="1">
      <alignment horizontal="right" vertical="center" wrapText="1"/>
    </xf>
    <xf numFmtId="0" fontId="9" fillId="4" borderId="2" xfId="0" applyFont="1" applyFill="1" applyBorder="1" applyAlignment="1" applyProtection="1">
      <alignment horizontal="right" vertical="center" wrapText="1"/>
      <protection locked="0"/>
    </xf>
    <xf numFmtId="0" fontId="9" fillId="4" borderId="3" xfId="0" applyFont="1" applyFill="1" applyBorder="1" applyAlignment="1" applyProtection="1">
      <alignment horizontal="right" vertical="center"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4" borderId="2" xfId="0" applyFont="1" applyFill="1" applyBorder="1" applyAlignment="1" applyProtection="1">
      <alignment horizontal="center" vertical="center" wrapText="1"/>
      <protection locked="0"/>
    </xf>
    <xf numFmtId="0" fontId="9" fillId="4" borderId="4" xfId="0"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 xfId="0" applyFont="1" applyBorder="1" applyAlignment="1">
      <alignment horizontal="left" wrapText="1"/>
    </xf>
    <xf numFmtId="0" fontId="9" fillId="0" borderId="4" xfId="0" applyFont="1" applyBorder="1" applyAlignment="1">
      <alignment horizontal="left" wrapText="1"/>
    </xf>
    <xf numFmtId="0" fontId="9" fillId="0" borderId="3" xfId="0" applyFont="1" applyBorder="1" applyAlignment="1">
      <alignment horizontal="left"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6" fillId="6" borderId="0" xfId="0" applyNumberFormat="1" applyFont="1" applyFill="1" applyBorder="1" applyAlignment="1">
      <alignment horizontal="justify" vertical="top"/>
    </xf>
    <xf numFmtId="0" fontId="2" fillId="4" borderId="2" xfId="0" applyFont="1" applyFill="1" applyBorder="1" applyAlignment="1" applyProtection="1">
      <alignment horizontal="center" wrapText="1"/>
      <protection locked="0"/>
    </xf>
    <xf numFmtId="0" fontId="2" fillId="4" borderId="3" xfId="0" applyFont="1" applyFill="1" applyBorder="1" applyAlignment="1" applyProtection="1">
      <alignment horizontal="center" wrapText="1"/>
      <protection locked="0"/>
    </xf>
    <xf numFmtId="0" fontId="3" fillId="2" borderId="13" xfId="0" applyFont="1" applyFill="1" applyBorder="1" applyAlignment="1">
      <alignment horizontal="center" vertical="center" textRotation="90" wrapText="1"/>
    </xf>
    <xf numFmtId="0" fontId="3" fillId="2" borderId="14" xfId="0" applyFont="1" applyFill="1" applyBorder="1" applyAlignment="1">
      <alignment horizontal="center" vertical="center" textRotation="90" wrapText="1"/>
    </xf>
    <xf numFmtId="0" fontId="3" fillId="2" borderId="15" xfId="0" applyFont="1" applyFill="1" applyBorder="1" applyAlignment="1">
      <alignment horizontal="center" vertical="center" textRotation="90" wrapText="1"/>
    </xf>
    <xf numFmtId="0" fontId="3" fillId="3" borderId="11" xfId="0" applyFont="1" applyFill="1" applyBorder="1" applyAlignment="1">
      <alignment horizontal="center" vertical="center" textRotation="90" wrapText="1"/>
    </xf>
    <xf numFmtId="0" fontId="3" fillId="3" borderId="5" xfId="0" applyFont="1" applyFill="1" applyBorder="1" applyAlignment="1">
      <alignment horizontal="center" vertical="center" textRotation="90" wrapText="1"/>
    </xf>
    <xf numFmtId="0" fontId="3" fillId="3" borderId="6" xfId="0" applyFont="1" applyFill="1" applyBorder="1" applyAlignment="1">
      <alignment horizontal="center" vertical="center" textRotation="90" wrapText="1"/>
    </xf>
    <xf numFmtId="0" fontId="3" fillId="3" borderId="12" xfId="0" applyFont="1" applyFill="1" applyBorder="1" applyAlignment="1">
      <alignment horizontal="center" vertical="center" textRotation="90" wrapText="1"/>
    </xf>
    <xf numFmtId="0" fontId="3" fillId="3" borderId="0" xfId="0" applyFont="1" applyFill="1" applyBorder="1" applyAlignment="1">
      <alignment horizontal="center" vertical="center" textRotation="90" wrapText="1"/>
    </xf>
    <xf numFmtId="0" fontId="3" fillId="3" borderId="7" xfId="0" applyFont="1" applyFill="1" applyBorder="1" applyAlignment="1">
      <alignment horizontal="center" vertical="center" textRotation="90" wrapText="1"/>
    </xf>
    <xf numFmtId="0" fontId="3" fillId="3" borderId="10" xfId="0" applyFont="1" applyFill="1" applyBorder="1" applyAlignment="1">
      <alignment horizontal="center" vertical="center" textRotation="90" wrapText="1"/>
    </xf>
    <xf numFmtId="0" fontId="3" fillId="3" borderId="9" xfId="0" applyFont="1" applyFill="1" applyBorder="1" applyAlignment="1">
      <alignment horizontal="center" vertical="center" textRotation="90" wrapText="1"/>
    </xf>
    <xf numFmtId="0" fontId="3" fillId="3" borderId="8" xfId="0" applyFont="1" applyFill="1" applyBorder="1" applyAlignment="1">
      <alignment horizontal="center" vertical="center" textRotation="90" wrapText="1"/>
    </xf>
    <xf numFmtId="0" fontId="0" fillId="3" borderId="9" xfId="0" applyFill="1" applyBorder="1" applyAlignment="1">
      <alignment horizontal="center"/>
    </xf>
    <xf numFmtId="0" fontId="3" fillId="2" borderId="4" xfId="0" applyFont="1" applyFill="1" applyBorder="1" applyAlignment="1">
      <alignment horizontal="center" wrapText="1"/>
    </xf>
    <xf numFmtId="0" fontId="21" fillId="2" borderId="4" xfId="0" applyFont="1" applyFill="1" applyBorder="1" applyAlignment="1">
      <alignment horizontal="center" wrapText="1"/>
    </xf>
    <xf numFmtId="0" fontId="21" fillId="2" borderId="3" xfId="0" applyFont="1" applyFill="1" applyBorder="1" applyAlignment="1">
      <alignment horizontal="center" wrapText="1"/>
    </xf>
    <xf numFmtId="0" fontId="0" fillId="3" borderId="5" xfId="0" applyFill="1" applyBorder="1" applyAlignment="1">
      <alignment horizontal="right"/>
    </xf>
    <xf numFmtId="0" fontId="2" fillId="4" borderId="4" xfId="0" applyFont="1" applyFill="1" applyBorder="1" applyAlignment="1" applyProtection="1">
      <alignment horizontal="center" wrapText="1"/>
      <protection locked="0"/>
    </xf>
    <xf numFmtId="0" fontId="3" fillId="2" borderId="7" xfId="0" applyFont="1" applyFill="1" applyBorder="1" applyAlignment="1">
      <alignment horizontal="center" vertical="center" wrapText="1"/>
    </xf>
    <xf numFmtId="0" fontId="3" fillId="2" borderId="4"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3" fillId="2" borderId="2" xfId="0" applyFont="1" applyFill="1" applyBorder="1" applyAlignment="1">
      <alignment vertical="center" wrapText="1"/>
    </xf>
    <xf numFmtId="0" fontId="3" fillId="2" borderId="4" xfId="0" applyFont="1" applyFill="1" applyBorder="1" applyAlignment="1">
      <alignment vertical="center" wrapText="1"/>
    </xf>
    <xf numFmtId="0" fontId="3" fillId="2" borderId="3" xfId="0" applyFont="1" applyFill="1" applyBorder="1" applyAlignment="1">
      <alignment vertical="center" wrapText="1"/>
    </xf>
    <xf numFmtId="0" fontId="0" fillId="0" borderId="4" xfId="0" applyBorder="1" applyProtection="1">
      <protection locked="0"/>
    </xf>
    <xf numFmtId="0" fontId="0" fillId="0" borderId="3" xfId="0" applyBorder="1" applyProtection="1">
      <protection locked="0"/>
    </xf>
    <xf numFmtId="49" fontId="9" fillId="4" borderId="2" xfId="0" applyNumberFormat="1" applyFont="1" applyFill="1" applyBorder="1" applyAlignment="1" applyProtection="1">
      <alignment horizontal="center" vertical="center" wrapText="1"/>
      <protection locked="0"/>
    </xf>
    <xf numFmtId="49" fontId="9" fillId="4" borderId="4"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2" xfId="0" applyFont="1" applyFill="1" applyBorder="1" applyAlignment="1" applyProtection="1">
      <alignment horizontal="center" wrapText="1"/>
      <protection locked="0"/>
    </xf>
    <xf numFmtId="0" fontId="9" fillId="4" borderId="3" xfId="0" applyFont="1" applyFill="1" applyBorder="1" applyAlignment="1" applyProtection="1">
      <alignment horizontal="center" wrapText="1"/>
      <protection locked="0"/>
    </xf>
    <xf numFmtId="0" fontId="15" fillId="0" borderId="2" xfId="0" applyFont="1" applyFill="1" applyBorder="1" applyAlignment="1">
      <alignment horizontal="center" wrapText="1"/>
    </xf>
    <xf numFmtId="0" fontId="15" fillId="0" borderId="4" xfId="0" applyFont="1" applyFill="1" applyBorder="1" applyAlignment="1">
      <alignment horizontal="center" wrapText="1"/>
    </xf>
    <xf numFmtId="0" fontId="15" fillId="0" borderId="3" xfId="0" applyFont="1" applyFill="1" applyBorder="1" applyAlignment="1">
      <alignment horizontal="center" wrapText="1"/>
    </xf>
    <xf numFmtId="0" fontId="3" fillId="2" borderId="10" xfId="0" applyFont="1" applyFill="1" applyBorder="1" applyAlignment="1">
      <alignment horizontal="right" vertical="top" wrapText="1"/>
    </xf>
    <xf numFmtId="0" fontId="3" fillId="2" borderId="9" xfId="0" applyFont="1" applyFill="1" applyBorder="1" applyAlignment="1">
      <alignment horizontal="right" vertical="top" wrapText="1"/>
    </xf>
    <xf numFmtId="0" fontId="3" fillId="2" borderId="8" xfId="0" applyFont="1" applyFill="1" applyBorder="1" applyAlignment="1">
      <alignment horizontal="right" vertical="top" wrapText="1"/>
    </xf>
    <xf numFmtId="0" fontId="9" fillId="4" borderId="4" xfId="0" applyFont="1" applyFill="1" applyBorder="1" applyAlignment="1" applyProtection="1">
      <alignment horizontal="center" wrapText="1"/>
      <protection locked="0"/>
    </xf>
    <xf numFmtId="0" fontId="0" fillId="5" borderId="4" xfId="0" applyFill="1" applyBorder="1" applyAlignment="1">
      <alignment horizontal="center"/>
    </xf>
    <xf numFmtId="0" fontId="3" fillId="2" borderId="2" xfId="0" applyFont="1" applyFill="1" applyBorder="1" applyAlignment="1">
      <alignment horizontal="left" wrapText="1"/>
    </xf>
    <xf numFmtId="0" fontId="3" fillId="2" borderId="4" xfId="0" applyFont="1" applyFill="1" applyBorder="1" applyAlignment="1">
      <alignment horizontal="left" wrapText="1"/>
    </xf>
    <xf numFmtId="0" fontId="3" fillId="2" borderId="3" xfId="0" applyFont="1" applyFill="1" applyBorder="1" applyAlignment="1">
      <alignment horizontal="left" wrapText="1"/>
    </xf>
    <xf numFmtId="164" fontId="4" fillId="2" borderId="2" xfId="0" applyNumberFormat="1" applyFont="1" applyFill="1" applyBorder="1" applyAlignment="1">
      <alignment horizontal="right"/>
    </xf>
    <xf numFmtId="164" fontId="4" fillId="2" borderId="4" xfId="0" applyNumberFormat="1" applyFont="1" applyFill="1" applyBorder="1" applyAlignment="1">
      <alignment horizontal="right"/>
    </xf>
    <xf numFmtId="164" fontId="4" fillId="2" borderId="3" xfId="0" applyNumberFormat="1" applyFont="1" applyFill="1" applyBorder="1" applyAlignment="1">
      <alignment horizontal="right"/>
    </xf>
    <xf numFmtId="0" fontId="8" fillId="4" borderId="2" xfId="0" applyNumberFormat="1" applyFont="1" applyFill="1" applyBorder="1" applyAlignment="1" applyProtection="1">
      <alignment horizontal="center" wrapText="1"/>
      <protection locked="0"/>
    </xf>
    <xf numFmtId="0" fontId="8" fillId="4" borderId="3" xfId="0" applyNumberFormat="1" applyFont="1" applyFill="1" applyBorder="1" applyAlignment="1" applyProtection="1">
      <alignment horizontal="center" wrapText="1"/>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15" fillId="2" borderId="2" xfId="0" applyFont="1" applyFill="1" applyBorder="1" applyAlignment="1">
      <alignment horizontal="center"/>
    </xf>
    <xf numFmtId="0" fontId="15" fillId="2" borderId="3" xfId="0" applyFont="1" applyFill="1" applyBorder="1" applyAlignment="1">
      <alignment horizontal="center"/>
    </xf>
    <xf numFmtId="164" fontId="4" fillId="2" borderId="2" xfId="0" applyNumberFormat="1" applyFont="1" applyFill="1" applyBorder="1" applyAlignment="1">
      <alignment horizontal="center" wrapText="1"/>
    </xf>
    <xf numFmtId="164" fontId="4" fillId="2" borderId="4" xfId="0" applyNumberFormat="1" applyFont="1" applyFill="1" applyBorder="1" applyAlignment="1">
      <alignment horizontal="center" wrapText="1"/>
    </xf>
    <xf numFmtId="164" fontId="4" fillId="2" borderId="3" xfId="0" applyNumberFormat="1" applyFont="1" applyFill="1" applyBorder="1" applyAlignment="1">
      <alignment horizontal="center" wrapText="1"/>
    </xf>
    <xf numFmtId="0" fontId="3" fillId="2" borderId="11"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32" fillId="2" borderId="13"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9" fillId="0" borderId="2" xfId="0" applyFont="1" applyBorder="1" applyAlignment="1">
      <alignment horizontal="left"/>
    </xf>
    <xf numFmtId="0" fontId="9" fillId="0" borderId="4" xfId="0" applyFont="1" applyBorder="1" applyAlignment="1">
      <alignment horizontal="left"/>
    </xf>
    <xf numFmtId="0" fontId="9" fillId="0" borderId="3" xfId="0" applyFont="1" applyBorder="1" applyAlignment="1">
      <alignment horizontal="left"/>
    </xf>
    <xf numFmtId="0" fontId="3" fillId="2" borderId="1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5" fillId="2" borderId="4" xfId="0" applyFont="1" applyFill="1" applyBorder="1" applyAlignment="1">
      <alignment horizontal="center"/>
    </xf>
    <xf numFmtId="0" fontId="3" fillId="2" borderId="2"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3" xfId="0" applyFont="1" applyFill="1" applyBorder="1" applyAlignment="1">
      <alignment horizontal="center" vertical="center" wrapText="1" shrinkToFit="1"/>
    </xf>
    <xf numFmtId="164" fontId="12" fillId="0" borderId="2" xfId="0" applyNumberFormat="1" applyFont="1" applyFill="1" applyBorder="1" applyAlignment="1">
      <alignment horizontal="right"/>
    </xf>
    <xf numFmtId="164" fontId="12" fillId="0" borderId="4" xfId="0" applyNumberFormat="1" applyFont="1" applyFill="1" applyBorder="1" applyAlignment="1">
      <alignment horizontal="right"/>
    </xf>
    <xf numFmtId="164" fontId="12" fillId="0" borderId="3" xfId="0" applyNumberFormat="1" applyFont="1" applyFill="1" applyBorder="1" applyAlignment="1">
      <alignment horizontal="right"/>
    </xf>
    <xf numFmtId="164" fontId="4" fillId="0" borderId="2" xfId="0" applyNumberFormat="1" applyFont="1" applyFill="1" applyBorder="1" applyAlignment="1">
      <alignment horizontal="center"/>
    </xf>
    <xf numFmtId="164" fontId="4" fillId="0" borderId="4" xfId="0" applyNumberFormat="1" applyFont="1" applyFill="1" applyBorder="1" applyAlignment="1">
      <alignment horizontal="center"/>
    </xf>
    <xf numFmtId="164" fontId="4" fillId="0" borderId="3" xfId="0" applyNumberFormat="1" applyFont="1" applyFill="1" applyBorder="1" applyAlignment="1">
      <alignment horizontal="center"/>
    </xf>
    <xf numFmtId="164" fontId="4" fillId="0" borderId="2" xfId="0" applyNumberFormat="1" applyFont="1" applyFill="1" applyBorder="1" applyAlignment="1">
      <alignment horizontal="center" wrapText="1"/>
    </xf>
    <xf numFmtId="164" fontId="4" fillId="0" borderId="4" xfId="0" applyNumberFormat="1" applyFont="1" applyFill="1" applyBorder="1" applyAlignment="1">
      <alignment horizontal="center" wrapText="1"/>
    </xf>
    <xf numFmtId="164" fontId="4" fillId="0" borderId="3" xfId="0" applyNumberFormat="1" applyFont="1" applyFill="1" applyBorder="1" applyAlignment="1">
      <alignment horizontal="center" wrapText="1"/>
    </xf>
    <xf numFmtId="0" fontId="15" fillId="2" borderId="2" xfId="0" applyFont="1" applyFill="1" applyBorder="1" applyAlignment="1">
      <alignment horizontal="right" wrapText="1"/>
    </xf>
    <xf numFmtId="0" fontId="15" fillId="2" borderId="4" xfId="0" applyFont="1" applyFill="1" applyBorder="1" applyAlignment="1">
      <alignment horizontal="right" wrapText="1"/>
    </xf>
    <xf numFmtId="0" fontId="15" fillId="2" borderId="3" xfId="0" applyFont="1" applyFill="1" applyBorder="1" applyAlignment="1">
      <alignment horizontal="right" wrapText="1"/>
    </xf>
    <xf numFmtId="0" fontId="8" fillId="0" borderId="15" xfId="0" applyFont="1" applyBorder="1"/>
    <xf numFmtId="0" fontId="2" fillId="3" borderId="0" xfId="0" applyFont="1" applyFill="1" applyBorder="1" applyAlignment="1">
      <alignment horizontal="right"/>
    </xf>
    <xf numFmtId="0" fontId="2" fillId="3" borderId="7" xfId="0" applyFont="1" applyFill="1" applyBorder="1" applyAlignment="1">
      <alignment horizontal="right"/>
    </xf>
    <xf numFmtId="0" fontId="13" fillId="2" borderId="11" xfId="0" applyFont="1" applyFill="1" applyBorder="1" applyAlignment="1">
      <alignment horizontal="left" vertical="top" wrapText="1"/>
    </xf>
    <xf numFmtId="0" fontId="13" fillId="2" borderId="5" xfId="0" applyFont="1" applyFill="1" applyBorder="1" applyAlignment="1">
      <alignment horizontal="left" vertical="top" wrapText="1"/>
    </xf>
    <xf numFmtId="0" fontId="13" fillId="2" borderId="6" xfId="0" applyFont="1" applyFill="1" applyBorder="1" applyAlignment="1">
      <alignment horizontal="left" vertical="top" wrapText="1"/>
    </xf>
    <xf numFmtId="164" fontId="12" fillId="0" borderId="2" xfId="0" applyNumberFormat="1" applyFont="1" applyBorder="1" applyAlignment="1">
      <alignment horizontal="right"/>
    </xf>
    <xf numFmtId="164" fontId="12" fillId="0" borderId="4" xfId="0" applyNumberFormat="1" applyFont="1" applyBorder="1" applyAlignment="1">
      <alignment horizontal="right"/>
    </xf>
    <xf numFmtId="164" fontId="12" fillId="0" borderId="3" xfId="0" applyNumberFormat="1" applyFont="1" applyBorder="1" applyAlignment="1">
      <alignment horizontal="right"/>
    </xf>
    <xf numFmtId="0" fontId="14" fillId="5" borderId="0" xfId="0" applyFont="1" applyFill="1" applyBorder="1" applyAlignment="1">
      <alignment horizontal="right"/>
    </xf>
    <xf numFmtId="164" fontId="12" fillId="5" borderId="2" xfId="0" applyNumberFormat="1" applyFont="1" applyFill="1" applyBorder="1" applyAlignment="1">
      <alignment horizontal="right"/>
    </xf>
    <xf numFmtId="164" fontId="12" fillId="5" borderId="4" xfId="0" applyNumberFormat="1" applyFont="1" applyFill="1" applyBorder="1" applyAlignment="1">
      <alignment horizontal="right"/>
    </xf>
    <xf numFmtId="164" fontId="12" fillId="5" borderId="3" xfId="0" applyNumberFormat="1" applyFont="1" applyFill="1" applyBorder="1" applyAlignment="1">
      <alignment horizontal="right"/>
    </xf>
    <xf numFmtId="0" fontId="8" fillId="4" borderId="2" xfId="0" applyNumberFormat="1" applyFont="1" applyFill="1" applyBorder="1" applyAlignment="1" applyProtection="1">
      <alignment horizontal="center" vertical="center" wrapText="1"/>
      <protection locked="0"/>
    </xf>
    <xf numFmtId="0" fontId="8" fillId="4" borderId="3" xfId="0" applyNumberFormat="1" applyFont="1" applyFill="1" applyBorder="1" applyAlignment="1" applyProtection="1">
      <alignment horizontal="center" vertical="center" wrapText="1"/>
      <protection locked="0"/>
    </xf>
    <xf numFmtId="0" fontId="2" fillId="5" borderId="0" xfId="0" applyFont="1" applyFill="1" applyBorder="1" applyAlignment="1">
      <alignment horizontal="right"/>
    </xf>
    <xf numFmtId="0" fontId="4" fillId="5" borderId="0" xfId="0" applyFont="1" applyFill="1" applyBorder="1" applyAlignment="1">
      <alignment horizontal="center" wrapText="1"/>
    </xf>
    <xf numFmtId="0" fontId="18" fillId="0" borderId="4" xfId="0" applyFont="1" applyFill="1" applyBorder="1" applyAlignment="1">
      <alignment horizontal="center"/>
    </xf>
    <xf numFmtId="0" fontId="18" fillId="0" borderId="3" xfId="0" applyFont="1" applyFill="1" applyBorder="1" applyAlignment="1">
      <alignment horizontal="center"/>
    </xf>
  </cellXfs>
  <cellStyles count="2">
    <cellStyle name="Euro" xfId="1"/>
    <cellStyle name="Normal" xfId="0" builtinId="0"/>
  </cellStyles>
  <dxfs count="10">
    <dxf>
      <font>
        <b/>
        <i val="0"/>
        <color rgb="FF0070C0"/>
      </font>
      <numFmt numFmtId="0" formatCode="General"/>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59</xdr:row>
      <xdr:rowOff>0</xdr:rowOff>
    </xdr:from>
    <xdr:to>
      <xdr:col>23</xdr:col>
      <xdr:colOff>38101</xdr:colOff>
      <xdr:row>67</xdr:row>
      <xdr:rowOff>19659</xdr:rowOff>
    </xdr:to>
    <xdr:pic>
      <xdr:nvPicPr>
        <xdr:cNvPr id="3" name="2 Imagen" descr="frances2.jpg"/>
        <xdr:cNvPicPr>
          <a:picLocks noChangeAspect="1"/>
        </xdr:cNvPicPr>
      </xdr:nvPicPr>
      <xdr:blipFill>
        <a:blip xmlns:r="http://schemas.openxmlformats.org/officeDocument/2006/relationships" r:embed="rId1"/>
        <a:stretch>
          <a:fillRect/>
        </a:stretch>
      </xdr:blipFill>
      <xdr:spPr>
        <a:xfrm>
          <a:off x="1" y="10315575"/>
          <a:ext cx="9525000" cy="34677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156"/>
  <sheetViews>
    <sheetView tabSelected="1" showWhiteSpace="0" view="pageBreakPreview" zoomScaleSheetLayoutView="100" workbookViewId="0">
      <selection activeCell="D3" sqref="D3:N3"/>
    </sheetView>
  </sheetViews>
  <sheetFormatPr baseColWidth="10" defaultColWidth="11.42578125" defaultRowHeight="12.75"/>
  <cols>
    <col min="1" max="1" width="1.7109375" style="27" customWidth="1"/>
    <col min="2" max="2" width="10.140625" customWidth="1"/>
    <col min="3" max="3" width="5.85546875" customWidth="1"/>
    <col min="4" max="4" width="6.42578125" customWidth="1"/>
    <col min="5" max="5" width="16" customWidth="1"/>
    <col min="6" max="6" width="18.5703125" customWidth="1"/>
    <col min="7" max="7" width="1.7109375" customWidth="1"/>
    <col min="8" max="8" width="5.28515625" customWidth="1"/>
    <col min="9" max="9" width="1.42578125" customWidth="1"/>
    <col min="10" max="10" width="3.85546875" customWidth="1"/>
    <col min="11" max="11" width="5.7109375" customWidth="1"/>
    <col min="12" max="12" width="1.85546875" style="8" customWidth="1"/>
    <col min="13" max="13" width="15.85546875" customWidth="1"/>
    <col min="14" max="14" width="2.7109375" customWidth="1"/>
    <col min="15" max="15" width="12.85546875" customWidth="1"/>
    <col min="16" max="16" width="2.85546875" style="9" customWidth="1"/>
    <col min="17" max="17" width="2.140625" style="9" customWidth="1"/>
    <col min="18" max="18" width="10.85546875" style="9" customWidth="1"/>
    <col min="19" max="19" width="7.5703125" style="9" hidden="1" customWidth="1"/>
    <col min="20" max="20" width="2" style="5" customWidth="1"/>
    <col min="21" max="21" width="1.5703125" style="4" customWidth="1"/>
    <col min="22" max="22" width="11.28515625" customWidth="1"/>
    <col min="23" max="23" width="1.5703125" style="27" customWidth="1"/>
    <col min="24" max="24" width="1.28515625" style="55" customWidth="1"/>
  </cols>
  <sheetData>
    <row r="1" spans="1:24" s="55" customFormat="1" ht="10.5" customHeight="1" thickBot="1">
      <c r="L1" s="66"/>
      <c r="P1" s="67"/>
      <c r="Q1" s="67"/>
      <c r="R1" s="67"/>
      <c r="S1" s="67"/>
      <c r="T1" s="68"/>
      <c r="U1" s="69"/>
      <c r="W1" s="70"/>
    </row>
    <row r="2" spans="1:24" ht="24.75" customHeight="1" thickBot="1">
      <c r="A2" s="243" t="s">
        <v>14</v>
      </c>
      <c r="B2" s="244"/>
      <c r="C2" s="244"/>
      <c r="D2" s="244"/>
      <c r="E2" s="244"/>
      <c r="F2" s="244"/>
      <c r="G2" s="244"/>
      <c r="H2" s="244"/>
      <c r="I2" s="244"/>
      <c r="J2" s="244"/>
      <c r="K2" s="244"/>
      <c r="L2" s="244"/>
      <c r="M2" s="244"/>
      <c r="N2" s="244"/>
      <c r="O2" s="244"/>
      <c r="P2" s="244"/>
      <c r="Q2" s="244"/>
      <c r="R2" s="244"/>
      <c r="S2" s="244"/>
      <c r="T2" s="244"/>
      <c r="U2" s="244"/>
      <c r="V2" s="244"/>
      <c r="W2" s="245"/>
    </row>
    <row r="3" spans="1:24" ht="16.5" customHeight="1" thickBot="1">
      <c r="A3" s="246" t="s">
        <v>15</v>
      </c>
      <c r="B3" s="247"/>
      <c r="C3" s="248"/>
      <c r="D3" s="211"/>
      <c r="E3" s="212"/>
      <c r="F3" s="212"/>
      <c r="G3" s="212"/>
      <c r="H3" s="212"/>
      <c r="I3" s="212"/>
      <c r="J3" s="212"/>
      <c r="K3" s="212"/>
      <c r="L3" s="212"/>
      <c r="M3" s="212"/>
      <c r="N3" s="213"/>
      <c r="O3" s="106" t="s">
        <v>27</v>
      </c>
      <c r="P3" s="211"/>
      <c r="Q3" s="249"/>
      <c r="R3" s="249"/>
      <c r="S3" s="249"/>
      <c r="T3" s="249"/>
      <c r="U3" s="249"/>
      <c r="V3" s="249"/>
      <c r="W3" s="250"/>
    </row>
    <row r="4" spans="1:24" ht="16.5" customHeight="1" thickBot="1">
      <c r="A4" s="209" t="s">
        <v>16</v>
      </c>
      <c r="B4" s="210"/>
      <c r="C4" s="211"/>
      <c r="D4" s="212"/>
      <c r="E4" s="212"/>
      <c r="F4" s="212"/>
      <c r="G4" s="212"/>
      <c r="H4" s="212"/>
      <c r="I4" s="212"/>
      <c r="J4" s="212"/>
      <c r="K4" s="212"/>
      <c r="L4" s="212"/>
      <c r="M4" s="212"/>
      <c r="N4" s="213"/>
      <c r="O4" s="164" t="s">
        <v>26</v>
      </c>
      <c r="P4" s="211"/>
      <c r="Q4" s="249"/>
      <c r="R4" s="249"/>
      <c r="S4" s="249"/>
      <c r="T4" s="249"/>
      <c r="U4" s="249"/>
      <c r="V4" s="249"/>
      <c r="W4" s="250"/>
    </row>
    <row r="5" spans="1:24" ht="16.5" customHeight="1" thickBot="1">
      <c r="A5" s="209" t="s">
        <v>17</v>
      </c>
      <c r="B5" s="210"/>
      <c r="C5" s="211"/>
      <c r="D5" s="212"/>
      <c r="E5" s="212"/>
      <c r="F5" s="213"/>
      <c r="G5" s="209" t="s">
        <v>21</v>
      </c>
      <c r="H5" s="242"/>
      <c r="I5" s="242"/>
      <c r="J5" s="210"/>
      <c r="K5" s="251"/>
      <c r="L5" s="252"/>
      <c r="M5" s="252"/>
      <c r="N5" s="253"/>
      <c r="O5" s="107" t="s">
        <v>25</v>
      </c>
      <c r="P5" s="211"/>
      <c r="Q5" s="249"/>
      <c r="R5" s="249"/>
      <c r="S5" s="249"/>
      <c r="T5" s="249"/>
      <c r="U5" s="249"/>
      <c r="V5" s="249"/>
      <c r="W5" s="250"/>
    </row>
    <row r="6" spans="1:24" ht="16.5" customHeight="1" thickBot="1">
      <c r="A6" s="209" t="s">
        <v>18</v>
      </c>
      <c r="B6" s="210"/>
      <c r="C6" s="211"/>
      <c r="D6" s="212"/>
      <c r="E6" s="212"/>
      <c r="F6" s="213"/>
      <c r="G6" s="209" t="s">
        <v>22</v>
      </c>
      <c r="H6" s="242"/>
      <c r="I6" s="242"/>
      <c r="J6" s="210"/>
      <c r="K6" s="211"/>
      <c r="L6" s="212"/>
      <c r="M6" s="212"/>
      <c r="N6" s="212"/>
      <c r="O6" s="212"/>
      <c r="P6" s="212"/>
      <c r="Q6" s="212"/>
      <c r="R6" s="212"/>
      <c r="S6" s="212"/>
      <c r="T6" s="212"/>
      <c r="U6" s="212"/>
      <c r="V6" s="212"/>
      <c r="W6" s="213"/>
    </row>
    <row r="7" spans="1:24" ht="16.5" customHeight="1" thickBot="1">
      <c r="A7" s="209" t="s">
        <v>11</v>
      </c>
      <c r="B7" s="210"/>
      <c r="C7" s="211"/>
      <c r="D7" s="212"/>
      <c r="E7" s="212"/>
      <c r="F7" s="213"/>
      <c r="G7" s="209" t="s">
        <v>12</v>
      </c>
      <c r="H7" s="242"/>
      <c r="I7" s="242"/>
      <c r="J7" s="210"/>
      <c r="K7" s="211"/>
      <c r="L7" s="212"/>
      <c r="M7" s="212"/>
      <c r="N7" s="212"/>
      <c r="O7" s="212"/>
      <c r="P7" s="212"/>
      <c r="Q7" s="212"/>
      <c r="R7" s="212"/>
      <c r="S7" s="212"/>
      <c r="T7" s="212"/>
      <c r="U7" s="212"/>
      <c r="V7" s="212"/>
      <c r="W7" s="213"/>
    </row>
    <row r="8" spans="1:24" ht="16.5" customHeight="1" thickBot="1">
      <c r="A8" s="209" t="s">
        <v>19</v>
      </c>
      <c r="B8" s="210"/>
      <c r="C8" s="207"/>
      <c r="D8" s="208"/>
      <c r="E8" s="43" t="s">
        <v>20</v>
      </c>
      <c r="F8" s="46"/>
      <c r="G8" s="209" t="s">
        <v>23</v>
      </c>
      <c r="H8" s="242"/>
      <c r="I8" s="242"/>
      <c r="J8" s="210"/>
      <c r="K8" s="211"/>
      <c r="L8" s="212"/>
      <c r="M8" s="212"/>
      <c r="N8" s="213"/>
      <c r="O8" s="43" t="s">
        <v>24</v>
      </c>
      <c r="P8" s="211"/>
      <c r="Q8" s="212"/>
      <c r="R8" s="212"/>
      <c r="S8" s="212"/>
      <c r="T8" s="212"/>
      <c r="U8" s="212"/>
      <c r="V8" s="212"/>
      <c r="W8" s="213"/>
    </row>
    <row r="9" spans="1:24" s="55" customFormat="1" ht="8.25" customHeight="1">
      <c r="A9" s="105"/>
      <c r="B9" s="239"/>
      <c r="C9" s="239"/>
      <c r="D9" s="239"/>
      <c r="E9" s="239"/>
      <c r="L9" s="66"/>
      <c r="P9" s="67"/>
      <c r="Q9" s="67"/>
      <c r="R9" s="67"/>
      <c r="S9" s="67"/>
      <c r="T9" s="68"/>
      <c r="U9" s="69"/>
      <c r="W9" s="70"/>
    </row>
    <row r="10" spans="1:24" s="81" customFormat="1" ht="53.25" customHeight="1">
      <c r="A10" s="220" t="s">
        <v>28</v>
      </c>
      <c r="B10" s="220"/>
      <c r="C10" s="220"/>
      <c r="D10" s="220"/>
      <c r="E10" s="220"/>
      <c r="F10" s="220"/>
      <c r="G10" s="220"/>
      <c r="H10" s="220"/>
      <c r="I10" s="220"/>
      <c r="J10" s="220"/>
      <c r="K10" s="220"/>
      <c r="L10" s="220"/>
      <c r="M10" s="220"/>
      <c r="N10" s="220"/>
      <c r="O10" s="220"/>
      <c r="P10" s="220"/>
      <c r="Q10" s="220"/>
      <c r="R10" s="220"/>
      <c r="S10" s="220"/>
      <c r="T10" s="220"/>
      <c r="U10" s="220"/>
      <c r="V10" s="220"/>
      <c r="W10" s="220"/>
      <c r="X10" s="80"/>
    </row>
    <row r="11" spans="1:24" s="55" customFormat="1" ht="9" customHeight="1" thickBot="1">
      <c r="B11" s="235"/>
      <c r="C11" s="235"/>
      <c r="D11" s="235"/>
      <c r="E11" s="235"/>
      <c r="L11" s="66"/>
      <c r="P11" s="67"/>
      <c r="Q11" s="67"/>
      <c r="R11" s="67"/>
      <c r="S11" s="67"/>
      <c r="T11" s="68"/>
      <c r="U11" s="69"/>
      <c r="W11" s="70"/>
    </row>
    <row r="12" spans="1:24" ht="26.25" customHeight="1" thickBot="1">
      <c r="A12" s="264" t="s">
        <v>29</v>
      </c>
      <c r="B12" s="265"/>
      <c r="C12" s="265"/>
      <c r="D12" s="265"/>
      <c r="E12" s="266"/>
      <c r="F12" s="7" t="s">
        <v>30</v>
      </c>
      <c r="G12" s="217" t="s">
        <v>31</v>
      </c>
      <c r="H12" s="218"/>
      <c r="I12" s="218"/>
      <c r="J12" s="218"/>
      <c r="K12" s="218"/>
      <c r="L12" s="217" t="s">
        <v>32</v>
      </c>
      <c r="M12" s="219"/>
      <c r="N12" s="114"/>
      <c r="O12" s="115"/>
      <c r="P12" s="223" t="s">
        <v>1</v>
      </c>
      <c r="Q12" s="226"/>
      <c r="R12" s="227"/>
      <c r="S12" s="227"/>
      <c r="T12" s="227"/>
      <c r="U12" s="227"/>
      <c r="V12" s="227"/>
      <c r="W12" s="228"/>
    </row>
    <row r="13" spans="1:24" ht="27.75" hidden="1" customHeight="1" thickBot="1">
      <c r="A13" s="37"/>
      <c r="B13" s="38"/>
      <c r="C13" s="38"/>
      <c r="D13" s="38"/>
      <c r="E13" s="39"/>
      <c r="F13" s="44">
        <f>IF(F14="X",G14="--",)</f>
        <v>0</v>
      </c>
      <c r="G13" s="35"/>
      <c r="H13" s="36"/>
      <c r="I13" s="36" t="b">
        <f>IF(G14="X",G14,F14="X")</f>
        <v>0</v>
      </c>
      <c r="J13" s="36"/>
      <c r="K13" s="36"/>
      <c r="L13" s="217"/>
      <c r="M13" s="218"/>
      <c r="N13" s="241"/>
      <c r="O13" s="113"/>
      <c r="P13" s="224"/>
      <c r="Q13" s="229"/>
      <c r="R13" s="230"/>
      <c r="S13" s="230"/>
      <c r="T13" s="230"/>
      <c r="U13" s="230"/>
      <c r="V13" s="230"/>
      <c r="W13" s="231"/>
    </row>
    <row r="14" spans="1:24" ht="14.25" customHeight="1" thickBot="1">
      <c r="A14" s="214" t="s">
        <v>64</v>
      </c>
      <c r="B14" s="215"/>
      <c r="C14" s="215"/>
      <c r="D14" s="215"/>
      <c r="E14" s="216"/>
      <c r="F14" s="45"/>
      <c r="G14" s="221"/>
      <c r="H14" s="240"/>
      <c r="I14" s="240"/>
      <c r="J14" s="240"/>
      <c r="K14" s="222"/>
      <c r="L14" s="221"/>
      <c r="M14" s="222"/>
      <c r="N14" s="116"/>
      <c r="O14" s="125">
        <f>COUNTA(F14:N14)</f>
        <v>0</v>
      </c>
      <c r="P14" s="224"/>
      <c r="Q14" s="229"/>
      <c r="R14" s="230"/>
      <c r="S14" s="230"/>
      <c r="T14" s="230"/>
      <c r="U14" s="230"/>
      <c r="V14" s="230"/>
      <c r="W14" s="231"/>
    </row>
    <row r="15" spans="1:24" ht="5.25" customHeight="1" thickBot="1">
      <c r="A15" s="55"/>
      <c r="B15" s="73"/>
      <c r="C15" s="73"/>
      <c r="D15" s="73"/>
      <c r="E15" s="73"/>
      <c r="F15" s="71"/>
      <c r="G15" s="97"/>
      <c r="H15" s="97"/>
      <c r="I15" s="97"/>
      <c r="J15" s="97"/>
      <c r="K15" s="97"/>
      <c r="L15" s="97"/>
      <c r="M15" s="97"/>
      <c r="N15" s="117"/>
      <c r="O15" s="118"/>
      <c r="P15" s="224"/>
      <c r="Q15" s="229"/>
      <c r="R15" s="230"/>
      <c r="S15" s="230"/>
      <c r="T15" s="230"/>
      <c r="U15" s="230"/>
      <c r="V15" s="230"/>
      <c r="W15" s="231"/>
    </row>
    <row r="16" spans="1:24" ht="15" customHeight="1" thickBot="1">
      <c r="A16" s="264" t="s">
        <v>34</v>
      </c>
      <c r="B16" s="265"/>
      <c r="C16" s="265"/>
      <c r="D16" s="265"/>
      <c r="E16" s="266"/>
      <c r="F16" s="7" t="s">
        <v>35</v>
      </c>
      <c r="G16" s="217" t="s">
        <v>36</v>
      </c>
      <c r="H16" s="218"/>
      <c r="I16" s="218"/>
      <c r="J16" s="218"/>
      <c r="K16" s="219"/>
      <c r="L16" s="272" t="s">
        <v>37</v>
      </c>
      <c r="M16" s="273"/>
      <c r="N16" s="119"/>
      <c r="O16" s="114"/>
      <c r="P16" s="224"/>
      <c r="Q16" s="229"/>
      <c r="R16" s="230"/>
      <c r="S16" s="230"/>
      <c r="T16" s="230"/>
      <c r="U16" s="230"/>
      <c r="V16" s="230"/>
      <c r="W16" s="231"/>
    </row>
    <row r="17" spans="1:29" ht="14.25" customHeight="1" thickBot="1">
      <c r="A17" s="214" t="s">
        <v>33</v>
      </c>
      <c r="B17" s="215"/>
      <c r="C17" s="215"/>
      <c r="D17" s="215"/>
      <c r="E17" s="216"/>
      <c r="F17" s="47"/>
      <c r="G17" s="211"/>
      <c r="H17" s="212"/>
      <c r="I17" s="212"/>
      <c r="J17" s="212"/>
      <c r="K17" s="213"/>
      <c r="L17" s="211"/>
      <c r="M17" s="213"/>
      <c r="N17" s="120"/>
      <c r="O17" s="114"/>
      <c r="P17" s="224"/>
      <c r="Q17" s="229"/>
      <c r="R17" s="230"/>
      <c r="S17" s="230"/>
      <c r="T17" s="230"/>
      <c r="U17" s="230"/>
      <c r="V17" s="230"/>
      <c r="W17" s="231"/>
    </row>
    <row r="18" spans="1:29" s="55" customFormat="1" ht="5.25" customHeight="1" thickBot="1">
      <c r="B18" s="72"/>
      <c r="C18" s="72"/>
      <c r="D18" s="72"/>
      <c r="E18" s="72"/>
      <c r="F18" s="72"/>
      <c r="G18" s="72"/>
      <c r="H18" s="72"/>
      <c r="I18" s="72"/>
      <c r="J18" s="72"/>
      <c r="K18" s="72"/>
      <c r="L18" s="72"/>
      <c r="M18" s="72"/>
      <c r="N18" s="121"/>
      <c r="O18" s="121"/>
      <c r="P18" s="224"/>
      <c r="Q18" s="229"/>
      <c r="R18" s="230"/>
      <c r="S18" s="230"/>
      <c r="T18" s="230"/>
      <c r="U18" s="230"/>
      <c r="V18" s="230"/>
      <c r="W18" s="231"/>
    </row>
    <row r="19" spans="1:29" s="27" customFormat="1" ht="14.25" customHeight="1" thickBot="1">
      <c r="A19" s="55"/>
      <c r="B19" s="72"/>
      <c r="C19" s="72"/>
      <c r="D19" s="72"/>
      <c r="E19" s="72"/>
      <c r="F19" s="99" t="s">
        <v>39</v>
      </c>
      <c r="G19" s="274" t="s">
        <v>40</v>
      </c>
      <c r="H19" s="295"/>
      <c r="I19" s="295"/>
      <c r="J19" s="295"/>
      <c r="K19" s="275"/>
      <c r="L19" s="274" t="s">
        <v>41</v>
      </c>
      <c r="M19" s="275"/>
      <c r="N19" s="122"/>
      <c r="O19" s="100"/>
      <c r="P19" s="224"/>
      <c r="Q19" s="229"/>
      <c r="R19" s="230"/>
      <c r="S19" s="230"/>
      <c r="T19" s="230"/>
      <c r="U19" s="230"/>
      <c r="V19" s="230"/>
      <c r="W19" s="231"/>
      <c r="X19" s="100"/>
    </row>
    <row r="20" spans="1:29" ht="43.5" customHeight="1" thickBot="1">
      <c r="A20" s="209" t="s">
        <v>38</v>
      </c>
      <c r="B20" s="242"/>
      <c r="C20" s="242"/>
      <c r="D20" s="242"/>
      <c r="E20" s="210"/>
      <c r="F20" s="98" t="s">
        <v>43</v>
      </c>
      <c r="G20" s="296" t="s">
        <v>66</v>
      </c>
      <c r="H20" s="297"/>
      <c r="I20" s="297"/>
      <c r="J20" s="297"/>
      <c r="K20" s="298"/>
      <c r="L20" s="217" t="s">
        <v>42</v>
      </c>
      <c r="M20" s="219"/>
      <c r="N20" s="123"/>
      <c r="O20" s="100"/>
      <c r="P20" s="224"/>
      <c r="Q20" s="232"/>
      <c r="R20" s="233"/>
      <c r="S20" s="233"/>
      <c r="T20" s="233"/>
      <c r="U20" s="233"/>
      <c r="V20" s="233"/>
      <c r="W20" s="234"/>
      <c r="X20" s="100"/>
    </row>
    <row r="21" spans="1:29" ht="14.25" customHeight="1" thickBot="1">
      <c r="A21" s="284" t="s">
        <v>65</v>
      </c>
      <c r="B21" s="285"/>
      <c r="C21" s="285"/>
      <c r="D21" s="285"/>
      <c r="E21" s="286"/>
      <c r="F21" s="45"/>
      <c r="G21" s="254"/>
      <c r="H21" s="262"/>
      <c r="I21" s="262"/>
      <c r="J21" s="262"/>
      <c r="K21" s="255"/>
      <c r="L21" s="254"/>
      <c r="M21" s="255"/>
      <c r="N21" s="124"/>
      <c r="O21" s="124"/>
      <c r="P21" s="225"/>
      <c r="Q21" s="236" t="s">
        <v>44</v>
      </c>
      <c r="R21" s="237"/>
      <c r="S21" s="237"/>
      <c r="T21" s="237"/>
      <c r="U21" s="237"/>
      <c r="V21" s="237"/>
      <c r="W21" s="238"/>
      <c r="X21" s="100"/>
    </row>
    <row r="22" spans="1:29" s="55" customFormat="1" ht="14.25" customHeight="1" thickBot="1">
      <c r="B22" s="73"/>
      <c r="C22" s="73"/>
      <c r="D22" s="73"/>
      <c r="E22" s="73"/>
      <c r="F22" s="74"/>
      <c r="G22" s="71"/>
      <c r="H22" s="71"/>
      <c r="I22" s="71"/>
      <c r="J22" s="71"/>
      <c r="K22" s="71"/>
      <c r="L22" s="74"/>
      <c r="M22" s="18"/>
      <c r="N22" s="18"/>
      <c r="O22" s="102"/>
      <c r="P22" s="101"/>
      <c r="Q22" s="101"/>
      <c r="R22" s="101"/>
      <c r="S22" s="101"/>
      <c r="T22" s="103"/>
      <c r="U22" s="103"/>
      <c r="V22" s="103"/>
      <c r="W22" s="104"/>
      <c r="X22" s="100"/>
    </row>
    <row r="23" spans="1:29" ht="4.5" customHeight="1" thickBot="1">
      <c r="A23" s="32"/>
      <c r="B23" s="202"/>
      <c r="C23" s="202"/>
      <c r="D23" s="202"/>
      <c r="E23" s="202"/>
      <c r="F23" s="11"/>
      <c r="G23" s="11"/>
      <c r="H23" s="11"/>
      <c r="I23" s="11"/>
      <c r="J23" s="11"/>
      <c r="K23" s="11"/>
      <c r="L23" s="63"/>
      <c r="M23" s="11"/>
      <c r="N23" s="11"/>
      <c r="O23" s="11"/>
      <c r="P23" s="13"/>
      <c r="Q23" s="13"/>
      <c r="R23" s="13"/>
      <c r="S23" s="13"/>
      <c r="T23" s="14"/>
      <c r="U23" s="140"/>
      <c r="V23" s="141"/>
      <c r="W23" s="141"/>
      <c r="X23" s="100"/>
      <c r="AC23" s="55"/>
    </row>
    <row r="24" spans="1:29" ht="12" customHeight="1">
      <c r="A24" s="33"/>
      <c r="B24" s="279" t="s">
        <v>69</v>
      </c>
      <c r="C24" s="280"/>
      <c r="D24" s="280"/>
      <c r="E24" s="281"/>
      <c r="F24" s="282" t="s">
        <v>32</v>
      </c>
      <c r="G24" s="191" t="s">
        <v>46</v>
      </c>
      <c r="H24" s="192"/>
      <c r="I24" s="192"/>
      <c r="J24" s="192"/>
      <c r="K24" s="193"/>
      <c r="L24" s="64"/>
      <c r="M24" s="183" t="s">
        <v>31</v>
      </c>
      <c r="N24" s="191" t="s">
        <v>46</v>
      </c>
      <c r="O24" s="193"/>
      <c r="P24" s="20"/>
      <c r="Q24" s="287" t="s">
        <v>7</v>
      </c>
      <c r="R24" s="288"/>
      <c r="S24" s="288"/>
      <c r="T24" s="289"/>
      <c r="U24" s="142"/>
      <c r="V24" s="143">
        <f>COUNTA(F21:P21)</f>
        <v>0</v>
      </c>
      <c r="W24" s="141"/>
      <c r="X24" s="100"/>
    </row>
    <row r="25" spans="1:29" ht="16.5" customHeight="1" thickBot="1">
      <c r="A25" s="33"/>
      <c r="B25" s="259" t="s">
        <v>45</v>
      </c>
      <c r="C25" s="260"/>
      <c r="D25" s="260"/>
      <c r="E25" s="261"/>
      <c r="F25" s="283"/>
      <c r="G25" s="194"/>
      <c r="H25" s="195"/>
      <c r="I25" s="195"/>
      <c r="J25" s="195"/>
      <c r="K25" s="196"/>
      <c r="L25" s="64"/>
      <c r="M25" s="184"/>
      <c r="N25" s="194"/>
      <c r="O25" s="196"/>
      <c r="P25" s="20"/>
      <c r="Q25" s="290"/>
      <c r="R25" s="291"/>
      <c r="S25" s="291"/>
      <c r="T25" s="241"/>
      <c r="U25" s="142"/>
      <c r="V25" s="141"/>
      <c r="W25" s="141"/>
      <c r="X25" s="100"/>
    </row>
    <row r="26" spans="1:29" ht="12.75" customHeight="1" thickBot="1">
      <c r="A26" s="33"/>
      <c r="B26" s="200" t="s">
        <v>47</v>
      </c>
      <c r="C26" s="200"/>
      <c r="D26" s="200"/>
      <c r="E26" s="201"/>
      <c r="F26" s="163" t="s">
        <v>4</v>
      </c>
      <c r="G26" s="197"/>
      <c r="H26" s="198"/>
      <c r="I26" s="198"/>
      <c r="J26" s="198"/>
      <c r="K26" s="199"/>
      <c r="L26" s="65"/>
      <c r="M26" s="163" t="s">
        <v>5</v>
      </c>
      <c r="N26" s="197"/>
      <c r="O26" s="199"/>
      <c r="P26" s="20"/>
      <c r="Q26" s="292"/>
      <c r="R26" s="293"/>
      <c r="S26" s="293"/>
      <c r="T26" s="294"/>
      <c r="U26" s="142"/>
      <c r="V26" s="141"/>
      <c r="W26" s="141"/>
      <c r="X26" s="100"/>
    </row>
    <row r="27" spans="1:29" ht="4.5" customHeight="1" thickBot="1">
      <c r="A27" s="33"/>
      <c r="B27" s="256"/>
      <c r="C27" s="257"/>
      <c r="D27" s="257"/>
      <c r="E27" s="257"/>
      <c r="F27" s="257"/>
      <c r="G27" s="257"/>
      <c r="H27" s="257"/>
      <c r="I27" s="257"/>
      <c r="J27" s="257"/>
      <c r="K27" s="258"/>
      <c r="L27" s="91"/>
      <c r="M27" s="305"/>
      <c r="N27" s="306"/>
      <c r="O27" s="307"/>
      <c r="P27" s="92"/>
      <c r="Q27" s="302"/>
      <c r="R27" s="303"/>
      <c r="S27" s="303"/>
      <c r="T27" s="304"/>
      <c r="U27" s="142"/>
      <c r="V27" s="141"/>
      <c r="W27" s="141"/>
      <c r="X27" s="100"/>
    </row>
    <row r="28" spans="1:29" ht="16.5" customHeight="1" thickBot="1">
      <c r="A28" s="33"/>
      <c r="B28" s="179" t="s">
        <v>50</v>
      </c>
      <c r="C28" s="180"/>
      <c r="D28" s="180"/>
      <c r="E28" s="181"/>
      <c r="F28" s="93">
        <v>95</v>
      </c>
      <c r="G28" s="42" t="s">
        <v>8</v>
      </c>
      <c r="H28" s="177">
        <f>IF(H21="x",0,IF(F17+G17+L17&lt;=4,IF($F$21="x",(IF($L$14="X",F$17,0)),0),0))</f>
        <v>0</v>
      </c>
      <c r="I28" s="177"/>
      <c r="J28" s="177"/>
      <c r="K28" s="178"/>
      <c r="L28" s="91"/>
      <c r="M28" s="1">
        <v>85</v>
      </c>
      <c r="N28" s="2" t="s">
        <v>8</v>
      </c>
      <c r="O28" s="82">
        <f>IF(F14="X",0,IF($L$14="x",0,IF(AND((F17+G17+L17)&gt;=1,(F17+G17+L17)&lt;=4),IF(F21="x",IF(L14="x",F17,0)))+IF(AND((F17+G17+L17)&gt;=2,(F17+G17+L17)&lt;=4),IF(F21="x",IF(G14="x",F17,0)),0)))</f>
        <v>0</v>
      </c>
      <c r="P28" s="92"/>
      <c r="Q28" s="267">
        <f>IF(AND($F$14="X",$F$21="X"),"ERROR",F28*H28+M28*O28)</f>
        <v>0</v>
      </c>
      <c r="R28" s="268"/>
      <c r="S28" s="268"/>
      <c r="T28" s="269"/>
      <c r="U28" s="142"/>
      <c r="V28" s="141"/>
      <c r="W28" s="141"/>
      <c r="X28" s="100"/>
    </row>
    <row r="29" spans="1:29" ht="16.5" customHeight="1" thickBot="1">
      <c r="A29" s="33"/>
      <c r="B29" s="179" t="s">
        <v>51</v>
      </c>
      <c r="C29" s="180"/>
      <c r="D29" s="180"/>
      <c r="E29" s="181"/>
      <c r="F29" s="93">
        <v>85</v>
      </c>
      <c r="G29" s="42" t="s">
        <v>8</v>
      </c>
      <c r="H29" s="177">
        <f>IF(AND(F17+G17+L17&gt;8,F21="X",L14="X"),"ERROR",IF(AND(F17+G17+L17&gt;=5,F21="X",L14="X"),F17,0))</f>
        <v>0</v>
      </c>
      <c r="I29" s="177"/>
      <c r="J29" s="177"/>
      <c r="K29" s="178"/>
      <c r="L29" s="91"/>
      <c r="M29" s="1">
        <v>75</v>
      </c>
      <c r="N29" s="2" t="s">
        <v>8</v>
      </c>
      <c r="O29" s="82">
        <f>IF(F14="X",0,IF($L$14="x",0,IF(AND(F17+G17+L17&gt;8,F21="x"),"ERROR",IF((F17+G17+L17)&gt;=5,IF($F$21="x",(IF(G14="X",F$17,0)),0)+IF((F17+G17+L17)&gt;=5,IF(F21="x",IF(L14="x",F17,0))),0))))</f>
        <v>0</v>
      </c>
      <c r="P29" s="92"/>
      <c r="Q29" s="267">
        <f t="shared" ref="Q29:Q31" si="0">IF(AND($F$14="X",$F$21="X"),"ERROR",F29*H29+M29*O29)</f>
        <v>0</v>
      </c>
      <c r="R29" s="268"/>
      <c r="S29" s="268"/>
      <c r="T29" s="269"/>
      <c r="U29" s="142"/>
      <c r="V29" s="141"/>
      <c r="W29" s="141"/>
      <c r="X29" s="144"/>
    </row>
    <row r="30" spans="1:29" ht="16.5" customHeight="1" thickBot="1">
      <c r="A30" s="33"/>
      <c r="B30" s="179" t="s">
        <v>48</v>
      </c>
      <c r="C30" s="180"/>
      <c r="D30" s="180"/>
      <c r="E30" s="181"/>
      <c r="F30" s="93">
        <v>45</v>
      </c>
      <c r="G30" s="42" t="s">
        <v>8</v>
      </c>
      <c r="H30" s="177">
        <f>IF(F21="x",IF($L$14="X",G17,0),0)+(IF(H21="x",IF($L$14="X",G17,0),0))</f>
        <v>0</v>
      </c>
      <c r="I30" s="177"/>
      <c r="J30" s="177"/>
      <c r="K30" s="178"/>
      <c r="L30" s="91"/>
      <c r="M30" s="1">
        <v>40</v>
      </c>
      <c r="N30" s="2" t="s">
        <v>8</v>
      </c>
      <c r="O30" s="82">
        <f>IF(F14="X",0,IF($L$14="x",0,IF(F21="x",IF(G14="X",G17,0),0)+(IF(H21="x",IF(G14="X",G17,0),0))+IF(F21="x",IF(L14="X",G17,0),0)+(IF(H21="x",IF(L14="X",G17,0),0))))</f>
        <v>0</v>
      </c>
      <c r="P30" s="92"/>
      <c r="Q30" s="267">
        <f t="shared" si="0"/>
        <v>0</v>
      </c>
      <c r="R30" s="268"/>
      <c r="S30" s="268"/>
      <c r="T30" s="269"/>
      <c r="U30" s="142"/>
      <c r="V30" s="141"/>
      <c r="W30" s="141"/>
      <c r="X30" s="100"/>
    </row>
    <row r="31" spans="1:29" ht="16.5" customHeight="1" thickBot="1">
      <c r="A31" s="33"/>
      <c r="B31" s="179" t="s">
        <v>49</v>
      </c>
      <c r="C31" s="180"/>
      <c r="D31" s="180"/>
      <c r="E31" s="181"/>
      <c r="F31" s="93">
        <v>32</v>
      </c>
      <c r="G31" s="42" t="s">
        <v>8</v>
      </c>
      <c r="H31" s="177">
        <f>IF(F21="x",IF($L$14="X",L17,0),0)+(IF(H21="x",IF($L$14="X",L17,0),0))</f>
        <v>0</v>
      </c>
      <c r="I31" s="177"/>
      <c r="J31" s="177"/>
      <c r="K31" s="178"/>
      <c r="L31" s="91"/>
      <c r="M31" s="1">
        <v>30</v>
      </c>
      <c r="N31" s="2" t="s">
        <v>8</v>
      </c>
      <c r="O31" s="82">
        <f>IF(F14="X",0,IF($L$14="x",0,IF(F21="x",IF(G14="X",L17,0),0)+(IF(H21="x",IF(G14="X",L17,0),0))+IF(F21="x",IF(L14="X",L17,0),0)+(IF(H21="x",IF(L14="X",L17,0),0))))</f>
        <v>0</v>
      </c>
      <c r="P31" s="92"/>
      <c r="Q31" s="267">
        <f t="shared" si="0"/>
        <v>0</v>
      </c>
      <c r="R31" s="268"/>
      <c r="S31" s="268"/>
      <c r="T31" s="269"/>
      <c r="U31" s="142"/>
      <c r="V31" s="141"/>
      <c r="W31" s="141"/>
      <c r="X31" s="100"/>
    </row>
    <row r="32" spans="1:29" ht="5.25" customHeight="1" thickBot="1">
      <c r="A32" s="33"/>
      <c r="B32" s="263"/>
      <c r="C32" s="263"/>
      <c r="D32" s="263"/>
      <c r="E32" s="263"/>
      <c r="F32" s="59"/>
      <c r="G32" s="59"/>
      <c r="H32" s="59"/>
      <c r="I32" s="59"/>
      <c r="J32" s="59"/>
      <c r="K32" s="59"/>
      <c r="L32" s="59"/>
      <c r="M32" s="59"/>
      <c r="N32" s="59"/>
      <c r="O32" s="59"/>
      <c r="P32" s="59"/>
      <c r="Q32" s="59"/>
      <c r="R32" s="59"/>
      <c r="S32" s="59"/>
      <c r="T32" s="59"/>
      <c r="U32" s="142"/>
      <c r="V32" s="145" t="s">
        <v>0</v>
      </c>
      <c r="W32" s="141"/>
      <c r="X32" s="100"/>
    </row>
    <row r="33" spans="1:24" ht="15" customHeight="1" thickBot="1">
      <c r="A33" s="33"/>
      <c r="B33" s="179" t="s">
        <v>52</v>
      </c>
      <c r="C33" s="180"/>
      <c r="D33" s="180"/>
      <c r="E33" s="181"/>
      <c r="F33" s="276">
        <v>20</v>
      </c>
      <c r="G33" s="277"/>
      <c r="H33" s="277"/>
      <c r="I33" s="277"/>
      <c r="J33" s="277"/>
      <c r="K33" s="277"/>
      <c r="L33" s="277"/>
      <c r="M33" s="278"/>
      <c r="N33" s="2" t="s">
        <v>8</v>
      </c>
      <c r="O33" s="83">
        <v>1</v>
      </c>
      <c r="P33" s="26" t="s">
        <v>6</v>
      </c>
      <c r="Q33" s="267">
        <f>IF(OR(F21="x",H21="X"),F33*O33,0)</f>
        <v>0</v>
      </c>
      <c r="R33" s="268"/>
      <c r="S33" s="268"/>
      <c r="T33" s="269"/>
      <c r="U33" s="142"/>
      <c r="V33" s="141"/>
      <c r="W33" s="141"/>
      <c r="X33" s="100"/>
    </row>
    <row r="34" spans="1:24" ht="13.5" customHeight="1" thickBot="1">
      <c r="A34" s="33"/>
      <c r="B34" s="263"/>
      <c r="C34" s="263"/>
      <c r="D34" s="263"/>
      <c r="E34" s="263"/>
      <c r="F34" s="263"/>
      <c r="G34" s="263"/>
      <c r="H34" s="263"/>
      <c r="I34" s="263"/>
      <c r="J34" s="263"/>
      <c r="K34" s="263"/>
      <c r="L34" s="263"/>
      <c r="M34" s="263"/>
      <c r="N34" s="312" t="s">
        <v>7</v>
      </c>
      <c r="O34" s="312"/>
      <c r="P34" s="313"/>
      <c r="Q34" s="299">
        <f>IF(Q28="ERROR","ERROR",SUM(Q27:T31:T33))</f>
        <v>0</v>
      </c>
      <c r="R34" s="300"/>
      <c r="S34" s="300"/>
      <c r="T34" s="301"/>
      <c r="U34" s="142"/>
      <c r="V34" s="141"/>
      <c r="W34" s="141"/>
      <c r="X34" s="100"/>
    </row>
    <row r="35" spans="1:24" ht="15" customHeight="1" thickBot="1">
      <c r="A35" s="33"/>
      <c r="B35" s="308" t="s">
        <v>53</v>
      </c>
      <c r="C35" s="309"/>
      <c r="D35" s="309"/>
      <c r="E35" s="309"/>
      <c r="F35" s="309"/>
      <c r="G35" s="309"/>
      <c r="H35" s="309"/>
      <c r="I35" s="309"/>
      <c r="J35" s="309"/>
      <c r="K35" s="309"/>
      <c r="L35" s="309"/>
      <c r="M35" s="310"/>
      <c r="N35" s="270"/>
      <c r="O35" s="271"/>
      <c r="P35" s="26" t="s">
        <v>6</v>
      </c>
      <c r="Q35" s="267">
        <f>IF(Q34&gt;0,IF(N35="x",-10,""),0)</f>
        <v>0</v>
      </c>
      <c r="R35" s="268"/>
      <c r="S35" s="268"/>
      <c r="T35" s="269"/>
      <c r="U35" s="142"/>
      <c r="V35" s="141"/>
      <c r="W35" s="141"/>
      <c r="X35" s="100"/>
    </row>
    <row r="36" spans="1:24" ht="13.5" customHeight="1" thickBot="1">
      <c r="A36" s="33"/>
      <c r="B36" s="18"/>
      <c r="C36" s="18"/>
      <c r="D36" s="18"/>
      <c r="E36" s="18"/>
      <c r="F36" s="18"/>
      <c r="G36" s="18"/>
      <c r="H36" s="18"/>
      <c r="I36" s="18"/>
      <c r="J36" s="18"/>
      <c r="K36" s="18"/>
      <c r="L36" s="19"/>
      <c r="M36" s="18"/>
      <c r="N36" s="312" t="s">
        <v>7</v>
      </c>
      <c r="O36" s="312"/>
      <c r="P36" s="313"/>
      <c r="Q36" s="317">
        <f>IF(N35=0,0,+Q34+Q35)</f>
        <v>0</v>
      </c>
      <c r="R36" s="318"/>
      <c r="S36" s="318"/>
      <c r="T36" s="319"/>
      <c r="U36" s="142"/>
      <c r="V36" s="141"/>
      <c r="W36" s="141"/>
      <c r="X36" s="100"/>
    </row>
    <row r="37" spans="1:24" ht="3.75" customHeight="1" thickBot="1">
      <c r="A37" s="31"/>
      <c r="B37" s="15"/>
      <c r="C37" s="15"/>
      <c r="D37" s="15"/>
      <c r="E37" s="15"/>
      <c r="F37" s="15"/>
      <c r="G37" s="15"/>
      <c r="H37" s="15"/>
      <c r="I37" s="15"/>
      <c r="J37" s="15"/>
      <c r="K37" s="15"/>
      <c r="L37" s="16"/>
      <c r="M37" s="15"/>
      <c r="N37" s="17"/>
      <c r="O37" s="17"/>
      <c r="P37" s="17"/>
      <c r="Q37" s="17"/>
      <c r="R37" s="17"/>
      <c r="S37" s="17"/>
      <c r="T37" s="52"/>
      <c r="U37" s="146"/>
      <c r="V37" s="141"/>
      <c r="W37" s="141"/>
      <c r="X37" s="100"/>
    </row>
    <row r="38" spans="1:24" s="55" customFormat="1" ht="14.25" customHeight="1" thickBot="1">
      <c r="E38" s="18"/>
      <c r="F38" s="18"/>
      <c r="G38" s="18"/>
      <c r="H38" s="18"/>
      <c r="I38" s="18"/>
      <c r="J38" s="18"/>
      <c r="K38" s="18"/>
      <c r="L38" s="19"/>
      <c r="M38" s="18"/>
      <c r="N38" s="10"/>
      <c r="O38" s="10"/>
      <c r="P38" s="10"/>
      <c r="Q38" s="10"/>
      <c r="R38" s="10"/>
      <c r="S38" s="10"/>
      <c r="T38" s="25"/>
      <c r="U38" s="147"/>
      <c r="V38" s="100"/>
      <c r="W38" s="145"/>
      <c r="X38" s="100"/>
    </row>
    <row r="39" spans="1:24" s="100" customFormat="1" ht="6.75" customHeight="1" thickBot="1">
      <c r="A39" s="152"/>
      <c r="B39" s="263"/>
      <c r="C39" s="263"/>
      <c r="D39" s="263"/>
      <c r="E39" s="263"/>
      <c r="F39" s="153"/>
      <c r="G39" s="153"/>
      <c r="H39" s="153"/>
      <c r="I39" s="153"/>
      <c r="J39" s="153"/>
      <c r="K39" s="153"/>
      <c r="L39" s="154"/>
      <c r="M39" s="153"/>
      <c r="N39" s="155"/>
      <c r="O39" s="155"/>
      <c r="P39" s="156"/>
      <c r="Q39" s="156"/>
      <c r="R39" s="156"/>
      <c r="S39" s="156"/>
      <c r="T39" s="157"/>
      <c r="U39" s="140"/>
      <c r="V39" s="126"/>
      <c r="W39" s="132"/>
    </row>
    <row r="40" spans="1:24" ht="11.25" customHeight="1">
      <c r="A40" s="33"/>
      <c r="B40" s="314" t="s">
        <v>68</v>
      </c>
      <c r="C40" s="315"/>
      <c r="D40" s="315"/>
      <c r="E40" s="316"/>
      <c r="F40" s="183" t="s">
        <v>31</v>
      </c>
      <c r="G40" s="191" t="s">
        <v>46</v>
      </c>
      <c r="H40" s="192"/>
      <c r="I40" s="192"/>
      <c r="J40" s="192"/>
      <c r="K40" s="193"/>
      <c r="L40" s="158"/>
      <c r="M40" s="183" t="s">
        <v>54</v>
      </c>
      <c r="N40" s="191" t="s">
        <v>46</v>
      </c>
      <c r="O40" s="193"/>
      <c r="P40" s="161"/>
      <c r="Q40" s="287" t="s">
        <v>7</v>
      </c>
      <c r="R40" s="288"/>
      <c r="S40" s="288"/>
      <c r="T40" s="289"/>
      <c r="U40" s="148"/>
      <c r="V40" s="126"/>
      <c r="W40" s="132"/>
      <c r="X40" s="100"/>
    </row>
    <row r="41" spans="1:24" ht="15.75" customHeight="1" thickBot="1">
      <c r="A41" s="33"/>
      <c r="B41" s="259" t="s">
        <v>45</v>
      </c>
      <c r="C41" s="260"/>
      <c r="D41" s="260"/>
      <c r="E41" s="261"/>
      <c r="F41" s="184"/>
      <c r="G41" s="194"/>
      <c r="H41" s="195"/>
      <c r="I41" s="195"/>
      <c r="J41" s="195"/>
      <c r="K41" s="196"/>
      <c r="L41" s="158"/>
      <c r="M41" s="311"/>
      <c r="N41" s="194"/>
      <c r="O41" s="196"/>
      <c r="P41" s="161"/>
      <c r="Q41" s="290"/>
      <c r="R41" s="291"/>
      <c r="S41" s="291"/>
      <c r="T41" s="241"/>
      <c r="U41" s="148"/>
      <c r="V41" s="126"/>
      <c r="W41" s="132"/>
      <c r="X41" s="100"/>
    </row>
    <row r="42" spans="1:24" ht="15" customHeight="1" thickBot="1">
      <c r="A42" s="33"/>
      <c r="B42" s="200" t="s">
        <v>47</v>
      </c>
      <c r="C42" s="200"/>
      <c r="D42" s="200"/>
      <c r="E42" s="201"/>
      <c r="F42" s="163" t="s">
        <v>9</v>
      </c>
      <c r="G42" s="197"/>
      <c r="H42" s="198"/>
      <c r="I42" s="198"/>
      <c r="J42" s="198"/>
      <c r="K42" s="199"/>
      <c r="L42" s="158"/>
      <c r="M42" s="163" t="s">
        <v>10</v>
      </c>
      <c r="N42" s="194"/>
      <c r="O42" s="196"/>
      <c r="P42" s="161"/>
      <c r="Q42" s="292"/>
      <c r="R42" s="293"/>
      <c r="S42" s="293"/>
      <c r="T42" s="294"/>
      <c r="U42" s="148"/>
      <c r="V42" s="126"/>
      <c r="W42" s="132"/>
      <c r="X42" s="100"/>
    </row>
    <row r="43" spans="1:24" ht="13.5" customHeight="1" thickBot="1">
      <c r="A43" s="33"/>
      <c r="B43" s="179" t="s">
        <v>55</v>
      </c>
      <c r="C43" s="180"/>
      <c r="D43" s="180"/>
      <c r="E43" s="181"/>
      <c r="F43" s="95">
        <v>50</v>
      </c>
      <c r="G43" s="42" t="s">
        <v>8</v>
      </c>
      <c r="H43" s="177">
        <f>IF(AND(L14="X",G21="X"),"ERROR",IF($G$21="x",(IF($G$14="X",F17,0)),0))</f>
        <v>0</v>
      </c>
      <c r="I43" s="177"/>
      <c r="J43" s="177"/>
      <c r="K43" s="178"/>
      <c r="L43" s="159"/>
      <c r="M43" s="94">
        <v>15</v>
      </c>
      <c r="N43" s="109" t="s">
        <v>13</v>
      </c>
      <c r="O43" s="110">
        <f>IF($G$21="x",(IF($F$14="X",F17,0)),0)</f>
        <v>0</v>
      </c>
      <c r="P43" s="29" t="s">
        <v>6</v>
      </c>
      <c r="Q43" s="267">
        <f>+F43*H43+M43*O43</f>
        <v>0</v>
      </c>
      <c r="R43" s="268"/>
      <c r="S43" s="268"/>
      <c r="T43" s="269"/>
      <c r="U43" s="142"/>
      <c r="V43" s="149"/>
      <c r="W43" s="132"/>
      <c r="X43" s="100"/>
    </row>
    <row r="44" spans="1:24" ht="13.5" customHeight="1" thickBot="1">
      <c r="A44" s="33"/>
      <c r="B44" s="179" t="s">
        <v>56</v>
      </c>
      <c r="C44" s="180"/>
      <c r="D44" s="180"/>
      <c r="E44" s="181"/>
      <c r="F44" s="96">
        <v>36</v>
      </c>
      <c r="G44" s="42" t="s">
        <v>8</v>
      </c>
      <c r="H44" s="177">
        <f>IF(AND(L14="X",G21="X"),"ERROR",IF($G$21="x",(IF($G$14="X",G17,0)),0))</f>
        <v>0</v>
      </c>
      <c r="I44" s="177"/>
      <c r="J44" s="177"/>
      <c r="K44" s="178"/>
      <c r="L44" s="159"/>
      <c r="M44" s="94">
        <v>10</v>
      </c>
      <c r="N44" s="109" t="s">
        <v>13</v>
      </c>
      <c r="O44" s="110">
        <f>IF(G21="x",(IF($F$14="X",$G$17,0)),0)</f>
        <v>0</v>
      </c>
      <c r="P44" s="29" t="s">
        <v>6</v>
      </c>
      <c r="Q44" s="267">
        <f>+F44*H44+M44*O44</f>
        <v>0</v>
      </c>
      <c r="R44" s="268"/>
      <c r="S44" s="268"/>
      <c r="T44" s="269"/>
      <c r="U44" s="142"/>
      <c r="V44" s="149"/>
      <c r="W44" s="132"/>
      <c r="X44" s="100"/>
    </row>
    <row r="45" spans="1:24" ht="13.5" customHeight="1" thickBot="1">
      <c r="A45" s="33"/>
      <c r="B45" s="179" t="s">
        <v>57</v>
      </c>
      <c r="C45" s="180"/>
      <c r="D45" s="180"/>
      <c r="E45" s="181"/>
      <c r="F45" s="1">
        <v>0</v>
      </c>
      <c r="G45" s="42" t="s">
        <v>8</v>
      </c>
      <c r="H45" s="177">
        <f>IF(AND(L14="X",G21="X"),"ERROR",IF($G$21="x",(IF($G$14="X",L17,0)),0))</f>
        <v>0</v>
      </c>
      <c r="I45" s="177"/>
      <c r="J45" s="177"/>
      <c r="K45" s="178"/>
      <c r="L45" s="159"/>
      <c r="M45" s="94">
        <v>0</v>
      </c>
      <c r="N45" s="109" t="s">
        <v>13</v>
      </c>
      <c r="O45" s="111">
        <f>IF(G21="x",(IF($F$14="X",L17,0)),0)</f>
        <v>0</v>
      </c>
      <c r="P45" s="29" t="s">
        <v>6</v>
      </c>
      <c r="Q45" s="267">
        <f>+F45*H45+M45*O45</f>
        <v>0</v>
      </c>
      <c r="R45" s="268"/>
      <c r="S45" s="268"/>
      <c r="T45" s="269"/>
      <c r="U45" s="142"/>
      <c r="V45" s="149"/>
      <c r="W45" s="132"/>
      <c r="X45" s="100"/>
    </row>
    <row r="46" spans="1:24" s="6" customFormat="1" ht="4.5" customHeight="1" thickBot="1">
      <c r="A46" s="33"/>
      <c r="B46" s="18"/>
      <c r="C46" s="18"/>
      <c r="E46" s="327"/>
      <c r="F46" s="327"/>
      <c r="G46" s="327"/>
      <c r="H46" s="327"/>
      <c r="I46" s="327"/>
      <c r="J46" s="327"/>
      <c r="K46" s="327"/>
      <c r="L46" s="327"/>
      <c r="M46" s="327"/>
      <c r="N46" s="160"/>
      <c r="O46" s="160"/>
      <c r="P46" s="30"/>
      <c r="Q46" s="24"/>
      <c r="R46" s="24"/>
      <c r="S46" s="24"/>
      <c r="T46" s="25"/>
      <c r="U46" s="150"/>
      <c r="V46" s="126"/>
      <c r="W46" s="132"/>
      <c r="X46" s="102"/>
    </row>
    <row r="47" spans="1:24" ht="13.5" customHeight="1" thickBot="1">
      <c r="A47" s="33"/>
      <c r="B47" s="179" t="s">
        <v>52</v>
      </c>
      <c r="C47" s="180"/>
      <c r="D47" s="180"/>
      <c r="E47" s="181"/>
      <c r="F47" s="1">
        <v>20</v>
      </c>
      <c r="G47" s="42" t="s">
        <v>8</v>
      </c>
      <c r="H47" s="328">
        <v>1</v>
      </c>
      <c r="I47" s="328"/>
      <c r="J47" s="328"/>
      <c r="K47" s="329"/>
      <c r="L47" s="108"/>
      <c r="M47" s="1">
        <v>20</v>
      </c>
      <c r="N47" s="112" t="s">
        <v>13</v>
      </c>
      <c r="O47" s="111">
        <v>1</v>
      </c>
      <c r="P47" s="29" t="s">
        <v>6</v>
      </c>
      <c r="Q47" s="267">
        <f>IF(AND(G21="x",F14="x"),M47*O47,0)</f>
        <v>0</v>
      </c>
      <c r="R47" s="268"/>
      <c r="S47" s="268"/>
      <c r="T47" s="269"/>
      <c r="U47" s="142"/>
      <c r="V47" s="149"/>
      <c r="W47" s="132"/>
      <c r="X47" s="100"/>
    </row>
    <row r="48" spans="1:24" s="100" customFormat="1" ht="14.25" thickBot="1">
      <c r="A48" s="126"/>
      <c r="B48" s="102"/>
      <c r="C48" s="102"/>
      <c r="D48" s="102"/>
      <c r="E48" s="127"/>
      <c r="F48" s="127"/>
      <c r="G48" s="127"/>
      <c r="H48" s="127"/>
      <c r="I48" s="326"/>
      <c r="J48" s="326"/>
      <c r="K48" s="326"/>
      <c r="L48" s="326"/>
      <c r="M48" s="128"/>
      <c r="N48" s="129"/>
      <c r="O48" s="320" t="s">
        <v>7</v>
      </c>
      <c r="P48" s="320"/>
      <c r="Q48" s="321">
        <f>SUM(Q43:Q45,Q47)</f>
        <v>0</v>
      </c>
      <c r="R48" s="322"/>
      <c r="S48" s="322"/>
      <c r="T48" s="323"/>
      <c r="U48" s="130"/>
      <c r="V48" s="131"/>
      <c r="W48" s="132"/>
    </row>
    <row r="49" spans="1:24" s="100" customFormat="1" ht="6" customHeight="1" thickBot="1">
      <c r="A49" s="126"/>
      <c r="B49" s="102"/>
      <c r="C49" s="102"/>
      <c r="D49" s="102"/>
      <c r="E49" s="127"/>
      <c r="F49" s="127"/>
      <c r="G49" s="127"/>
      <c r="H49" s="127"/>
      <c r="I49" s="129"/>
      <c r="J49" s="129"/>
      <c r="K49" s="129"/>
      <c r="L49" s="129"/>
      <c r="M49" s="128"/>
      <c r="N49" s="129"/>
      <c r="O49" s="129"/>
      <c r="P49" s="129"/>
      <c r="Q49" s="133"/>
      <c r="R49" s="133"/>
      <c r="S49" s="133"/>
      <c r="T49" s="133"/>
      <c r="U49" s="130"/>
      <c r="V49" s="131"/>
      <c r="W49" s="132"/>
    </row>
    <row r="50" spans="1:24" ht="15.75" customHeight="1" thickBot="1">
      <c r="A50" s="33"/>
      <c r="B50" s="308" t="s">
        <v>53</v>
      </c>
      <c r="C50" s="309"/>
      <c r="D50" s="309"/>
      <c r="E50" s="309"/>
      <c r="F50" s="309"/>
      <c r="G50" s="309"/>
      <c r="H50" s="309"/>
      <c r="I50" s="309"/>
      <c r="J50" s="309"/>
      <c r="K50" s="309"/>
      <c r="L50" s="309"/>
      <c r="M50" s="310"/>
      <c r="N50" s="324"/>
      <c r="O50" s="325"/>
      <c r="P50" s="26" t="s">
        <v>6</v>
      </c>
      <c r="Q50" s="267">
        <f>IF(Q48&gt;0,IF(N50="x",-10,""),0)</f>
        <v>0</v>
      </c>
      <c r="R50" s="268"/>
      <c r="S50" s="268"/>
      <c r="T50" s="269"/>
      <c r="U50" s="151"/>
      <c r="V50" s="149"/>
      <c r="W50" s="132"/>
      <c r="X50" s="100"/>
    </row>
    <row r="51" spans="1:24" s="100" customFormat="1" ht="14.25" customHeight="1" thickBot="1">
      <c r="A51" s="126"/>
      <c r="B51" s="102"/>
      <c r="C51" s="102"/>
      <c r="D51" s="102"/>
      <c r="E51" s="102"/>
      <c r="F51" s="102"/>
      <c r="G51" s="102"/>
      <c r="H51" s="102"/>
      <c r="I51" s="326"/>
      <c r="J51" s="326"/>
      <c r="K51" s="326"/>
      <c r="L51" s="326"/>
      <c r="M51" s="128"/>
      <c r="N51" s="129"/>
      <c r="O51" s="326" t="s">
        <v>7</v>
      </c>
      <c r="P51" s="326"/>
      <c r="Q51" s="321">
        <f>IF(N50=0,0,Q48+Q50)</f>
        <v>0</v>
      </c>
      <c r="R51" s="322"/>
      <c r="S51" s="322"/>
      <c r="T51" s="323"/>
      <c r="U51" s="130"/>
      <c r="V51" s="131"/>
      <c r="W51" s="132"/>
    </row>
    <row r="52" spans="1:24" s="100" customFormat="1" ht="3.75" customHeight="1" thickBot="1">
      <c r="A52" s="134"/>
      <c r="B52" s="135"/>
      <c r="C52" s="135"/>
      <c r="D52" s="135"/>
      <c r="E52" s="135"/>
      <c r="F52" s="135"/>
      <c r="G52" s="135"/>
      <c r="H52" s="135"/>
      <c r="I52" s="135"/>
      <c r="J52" s="135"/>
      <c r="K52" s="136"/>
      <c r="L52" s="136"/>
      <c r="M52" s="137"/>
      <c r="N52" s="136"/>
      <c r="O52" s="136"/>
      <c r="P52" s="135"/>
      <c r="Q52" s="135"/>
      <c r="R52" s="135"/>
      <c r="S52" s="135"/>
      <c r="T52" s="136"/>
      <c r="U52" s="138"/>
      <c r="V52" s="139"/>
      <c r="W52" s="132"/>
    </row>
    <row r="53" spans="1:24" s="55" customFormat="1" ht="14.25" customHeight="1" thickBot="1">
      <c r="E53" s="18"/>
      <c r="F53" s="18"/>
      <c r="G53" s="18"/>
      <c r="H53" s="18"/>
      <c r="I53" s="18"/>
      <c r="J53" s="18"/>
      <c r="K53" s="10"/>
      <c r="L53" s="10"/>
      <c r="M53" s="84"/>
      <c r="N53" s="10"/>
      <c r="O53" s="10"/>
      <c r="P53" s="18"/>
      <c r="Q53" s="18"/>
      <c r="R53" s="18"/>
      <c r="S53" s="18"/>
      <c r="T53" s="10"/>
      <c r="U53" s="10"/>
      <c r="V53" s="84"/>
      <c r="W53" s="85"/>
    </row>
    <row r="54" spans="1:24" ht="6.75" customHeight="1" thickBot="1">
      <c r="A54" s="32"/>
      <c r="B54" s="11"/>
      <c r="C54" s="11"/>
      <c r="D54" s="11"/>
      <c r="E54" s="11"/>
      <c r="F54" s="11"/>
      <c r="G54" s="11"/>
      <c r="H54" s="11"/>
      <c r="I54" s="11"/>
      <c r="J54" s="11"/>
      <c r="K54" s="11"/>
      <c r="L54" s="12"/>
      <c r="M54" s="11"/>
      <c r="N54" s="11"/>
      <c r="O54" s="11"/>
      <c r="P54" s="13"/>
      <c r="Q54" s="13"/>
      <c r="R54" s="13"/>
      <c r="S54" s="13"/>
      <c r="T54" s="14"/>
      <c r="U54" s="23"/>
      <c r="V54" s="48"/>
      <c r="W54" s="40"/>
    </row>
    <row r="55" spans="1:24" ht="12.75" customHeight="1">
      <c r="A55" s="33"/>
      <c r="B55" s="187" t="s">
        <v>67</v>
      </c>
      <c r="C55" s="188"/>
      <c r="D55" s="188"/>
      <c r="E55" s="189"/>
      <c r="F55" s="183" t="s">
        <v>59</v>
      </c>
      <c r="G55" s="191" t="s">
        <v>46</v>
      </c>
      <c r="H55" s="192"/>
      <c r="I55" s="192"/>
      <c r="J55" s="192"/>
      <c r="K55" s="193"/>
      <c r="L55" s="53"/>
      <c r="M55" s="174" t="s">
        <v>7</v>
      </c>
      <c r="N55" s="55"/>
      <c r="O55" s="183" t="s">
        <v>54</v>
      </c>
      <c r="P55" s="191" t="s">
        <v>46</v>
      </c>
      <c r="Q55" s="192"/>
      <c r="R55" s="192"/>
      <c r="S55" s="192"/>
      <c r="T55" s="193"/>
      <c r="U55" s="57"/>
      <c r="V55" s="174" t="s">
        <v>7</v>
      </c>
      <c r="W55" s="41"/>
    </row>
    <row r="56" spans="1:24" ht="14.25" customHeight="1" thickBot="1">
      <c r="A56" s="33"/>
      <c r="B56" s="204" t="s">
        <v>58</v>
      </c>
      <c r="C56" s="205"/>
      <c r="D56" s="205"/>
      <c r="E56" s="206"/>
      <c r="F56" s="184"/>
      <c r="G56" s="194"/>
      <c r="H56" s="195"/>
      <c r="I56" s="195"/>
      <c r="J56" s="195"/>
      <c r="K56" s="196"/>
      <c r="L56" s="53"/>
      <c r="M56" s="175"/>
      <c r="N56" s="56"/>
      <c r="O56" s="184"/>
      <c r="P56" s="194"/>
      <c r="Q56" s="195"/>
      <c r="R56" s="195"/>
      <c r="S56" s="195"/>
      <c r="T56" s="196"/>
      <c r="U56" s="57"/>
      <c r="V56" s="175"/>
      <c r="W56" s="41"/>
    </row>
    <row r="57" spans="1:24" ht="14.25" customHeight="1" thickBot="1">
      <c r="A57" s="33"/>
      <c r="B57" s="200" t="s">
        <v>47</v>
      </c>
      <c r="C57" s="200"/>
      <c r="D57" s="200"/>
      <c r="E57" s="201"/>
      <c r="F57" s="163" t="s">
        <v>2</v>
      </c>
      <c r="G57" s="197"/>
      <c r="H57" s="198"/>
      <c r="I57" s="198"/>
      <c r="J57" s="198"/>
      <c r="K57" s="199"/>
      <c r="L57" s="54"/>
      <c r="M57" s="176"/>
      <c r="N57" s="56"/>
      <c r="O57" s="163" t="s">
        <v>3</v>
      </c>
      <c r="P57" s="197"/>
      <c r="Q57" s="198"/>
      <c r="R57" s="198"/>
      <c r="S57" s="198"/>
      <c r="T57" s="199"/>
      <c r="U57" s="57"/>
      <c r="V57" s="176"/>
      <c r="W57" s="41"/>
    </row>
    <row r="58" spans="1:24" ht="15.75" customHeight="1" thickBot="1">
      <c r="A58" s="33"/>
      <c r="B58" s="179" t="s">
        <v>52</v>
      </c>
      <c r="C58" s="180"/>
      <c r="D58" s="180"/>
      <c r="E58" s="181"/>
      <c r="F58" s="86">
        <v>30</v>
      </c>
      <c r="G58" s="42" t="s">
        <v>8</v>
      </c>
      <c r="H58" s="177">
        <v>1</v>
      </c>
      <c r="I58" s="177"/>
      <c r="J58" s="177"/>
      <c r="K58" s="178"/>
      <c r="L58" s="29" t="s">
        <v>6</v>
      </c>
      <c r="M58" s="28">
        <f>IF(OR(AND(L21="x",G14="x"),AND(L14="X",L21="X")),F58*H58,0)</f>
        <v>0</v>
      </c>
      <c r="N58" s="30"/>
      <c r="O58" s="3">
        <v>20</v>
      </c>
      <c r="P58" s="51" t="s">
        <v>8</v>
      </c>
      <c r="Q58" s="177">
        <v>1</v>
      </c>
      <c r="R58" s="177"/>
      <c r="S58" s="177"/>
      <c r="T58" s="178"/>
      <c r="U58" s="19" t="s">
        <v>6</v>
      </c>
      <c r="V58" s="28">
        <f>IF(AND(L21="x",F14="x"),O58*Q58,0)</f>
        <v>0</v>
      </c>
      <c r="W58" s="41"/>
    </row>
    <row r="59" spans="1:24" ht="5.25" customHeight="1" thickBot="1">
      <c r="A59" s="34"/>
      <c r="B59" s="202"/>
      <c r="C59" s="202"/>
      <c r="D59" s="202"/>
      <c r="E59" s="202"/>
      <c r="F59" s="15"/>
      <c r="G59" s="15"/>
      <c r="H59" s="15"/>
      <c r="I59" s="15"/>
      <c r="J59" s="15"/>
      <c r="K59" s="15"/>
      <c r="L59" s="16"/>
      <c r="M59" s="15"/>
      <c r="N59" s="15"/>
      <c r="O59" s="15"/>
      <c r="P59" s="21"/>
      <c r="Q59" s="21"/>
      <c r="R59" s="21"/>
      <c r="S59" s="21"/>
      <c r="T59" s="22"/>
      <c r="U59" s="49"/>
      <c r="V59" s="50"/>
      <c r="W59" s="58"/>
    </row>
    <row r="60" spans="1:24" s="55" customFormat="1" ht="1.5" customHeight="1">
      <c r="B60" s="75"/>
      <c r="C60" s="75"/>
      <c r="D60" s="75"/>
      <c r="E60" s="18"/>
      <c r="L60" s="66"/>
      <c r="P60" s="67"/>
      <c r="Q60" s="67"/>
      <c r="R60" s="67"/>
      <c r="S60" s="67"/>
      <c r="T60" s="68"/>
      <c r="U60" s="69"/>
      <c r="W60" s="70"/>
    </row>
    <row r="61" spans="1:24" ht="12.75" customHeight="1">
      <c r="A61" s="171"/>
      <c r="B61" s="172"/>
      <c r="C61" s="172"/>
      <c r="D61" s="172"/>
      <c r="E61" s="172"/>
      <c r="F61" s="172"/>
      <c r="G61" s="172"/>
      <c r="H61" s="172"/>
      <c r="I61" s="172"/>
      <c r="J61" s="172"/>
      <c r="K61" s="172"/>
      <c r="L61" s="172"/>
      <c r="M61" s="172"/>
      <c r="N61" s="172"/>
      <c r="O61" s="172"/>
      <c r="P61" s="172"/>
      <c r="Q61" s="172"/>
      <c r="R61" s="172"/>
      <c r="S61" s="172"/>
      <c r="T61" s="172"/>
      <c r="U61" s="172"/>
      <c r="V61" s="172"/>
      <c r="W61" s="172"/>
    </row>
    <row r="62" spans="1:24" ht="12.75" customHeight="1">
      <c r="A62" s="172"/>
      <c r="B62" s="172"/>
      <c r="C62" s="172"/>
      <c r="D62" s="172"/>
      <c r="E62" s="172"/>
      <c r="F62" s="172"/>
      <c r="G62" s="172"/>
      <c r="H62" s="172"/>
      <c r="I62" s="172"/>
      <c r="J62" s="172"/>
      <c r="K62" s="172"/>
      <c r="L62" s="172"/>
      <c r="M62" s="172"/>
      <c r="N62" s="172"/>
      <c r="O62" s="172"/>
      <c r="P62" s="172"/>
      <c r="Q62" s="172"/>
      <c r="R62" s="172"/>
      <c r="S62" s="172"/>
      <c r="T62" s="172"/>
      <c r="U62" s="172"/>
      <c r="V62" s="172"/>
      <c r="W62" s="172"/>
    </row>
    <row r="63" spans="1:24" ht="12.7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row>
    <row r="64" spans="1:24" ht="25.5" customHeight="1">
      <c r="A64" s="173"/>
      <c r="B64" s="173"/>
      <c r="C64" s="173"/>
      <c r="D64" s="173"/>
      <c r="E64" s="173"/>
      <c r="F64" s="173"/>
      <c r="G64" s="173"/>
      <c r="H64" s="173"/>
      <c r="I64" s="173"/>
      <c r="J64" s="173"/>
      <c r="K64" s="173"/>
      <c r="L64" s="173"/>
      <c r="M64" s="173"/>
      <c r="N64" s="173"/>
      <c r="O64" s="173"/>
      <c r="P64" s="173"/>
      <c r="Q64" s="173"/>
      <c r="R64" s="173"/>
      <c r="S64" s="173"/>
      <c r="T64" s="173"/>
      <c r="U64" s="173"/>
      <c r="V64" s="173"/>
      <c r="W64" s="173"/>
    </row>
    <row r="65" spans="1:24" ht="66"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row>
    <row r="66" spans="1:24" ht="69.75"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90"/>
    </row>
    <row r="67" spans="1:24" s="4" customFormat="1" ht="70.5" customHeight="1">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89"/>
    </row>
    <row r="68" spans="1:24" s="4" customFormat="1" ht="9"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89"/>
    </row>
    <row r="69" spans="1:24" ht="18" customHeight="1">
      <c r="A69" s="186" t="s">
        <v>60</v>
      </c>
      <c r="B69" s="186"/>
      <c r="C69" s="186"/>
      <c r="D69" s="186"/>
      <c r="E69" s="186"/>
      <c r="F69" s="186"/>
      <c r="G69" s="186"/>
      <c r="H69" s="186"/>
      <c r="I69" s="186"/>
      <c r="J69" s="186"/>
      <c r="K69" s="186"/>
      <c r="L69" s="186"/>
      <c r="M69" s="186"/>
      <c r="N69" s="186"/>
      <c r="O69" s="186"/>
      <c r="P69" s="186"/>
      <c r="Q69" s="186"/>
      <c r="R69" s="186"/>
      <c r="S69" s="186"/>
      <c r="T69" s="186"/>
      <c r="U69" s="186"/>
      <c r="V69" s="186"/>
      <c r="W69" s="186"/>
    </row>
    <row r="70" spans="1:24" s="79" customFormat="1" ht="14.25" customHeight="1">
      <c r="A70" s="190" t="s">
        <v>61</v>
      </c>
      <c r="B70" s="190"/>
      <c r="C70" s="190"/>
      <c r="D70" s="190"/>
      <c r="E70" s="190"/>
      <c r="F70" s="190"/>
      <c r="G70" s="190"/>
      <c r="H70" s="190"/>
      <c r="I70" s="190"/>
      <c r="J70" s="190"/>
      <c r="K70" s="190"/>
      <c r="L70" s="190"/>
      <c r="M70" s="190"/>
      <c r="N70" s="190"/>
      <c r="O70" s="190"/>
      <c r="P70" s="190"/>
      <c r="Q70" s="190"/>
      <c r="R70" s="190"/>
      <c r="S70" s="190"/>
      <c r="T70" s="190"/>
      <c r="U70" s="190"/>
      <c r="V70" s="190"/>
      <c r="W70" s="78"/>
      <c r="X70" s="78"/>
    </row>
    <row r="71" spans="1:24" s="79" customFormat="1" ht="14.25" customHeight="1">
      <c r="A71" s="88"/>
      <c r="B71" s="88"/>
      <c r="C71" s="88"/>
      <c r="D71" s="88"/>
      <c r="E71" s="88"/>
      <c r="F71" s="88"/>
      <c r="G71" s="88"/>
      <c r="H71" s="88"/>
      <c r="I71" s="88"/>
      <c r="J71" s="88"/>
      <c r="K71" s="88"/>
      <c r="L71" s="88"/>
      <c r="M71" s="88"/>
      <c r="N71" s="88"/>
      <c r="O71" s="88"/>
      <c r="P71" s="88"/>
      <c r="Q71" s="88"/>
      <c r="R71" s="88"/>
      <c r="S71" s="88"/>
      <c r="T71" s="88"/>
      <c r="U71" s="88"/>
      <c r="V71" s="88"/>
      <c r="W71" s="87"/>
      <c r="X71" s="78"/>
    </row>
    <row r="72" spans="1:24" s="79" customFormat="1" ht="12" customHeight="1" thickBot="1">
      <c r="A72" s="88"/>
      <c r="B72" s="88"/>
      <c r="C72" s="88"/>
      <c r="D72" s="88"/>
      <c r="E72" s="88"/>
      <c r="F72" s="88"/>
      <c r="G72" s="88"/>
      <c r="H72" s="88"/>
      <c r="I72" s="88"/>
      <c r="J72" s="88"/>
      <c r="K72" s="88"/>
      <c r="L72" s="88"/>
      <c r="M72" s="88"/>
      <c r="N72" s="88"/>
      <c r="O72" s="88"/>
      <c r="P72" s="88"/>
      <c r="Q72" s="88"/>
      <c r="R72" s="88"/>
      <c r="S72" s="88"/>
      <c r="T72" s="88"/>
      <c r="U72" s="88"/>
      <c r="V72" s="88"/>
      <c r="W72" s="87"/>
      <c r="X72" s="78"/>
    </row>
    <row r="73" spans="1:24" ht="12.75" customHeight="1">
      <c r="A73" s="165" t="s">
        <v>63</v>
      </c>
      <c r="B73" s="166"/>
      <c r="C73" s="166"/>
      <c r="D73" s="166"/>
      <c r="E73" s="166"/>
      <c r="F73" s="166"/>
      <c r="G73" s="166"/>
      <c r="H73" s="166"/>
      <c r="I73" s="166"/>
      <c r="J73" s="166"/>
      <c r="K73" s="166"/>
      <c r="L73" s="166"/>
      <c r="M73" s="166"/>
      <c r="N73" s="166"/>
      <c r="O73" s="166"/>
      <c r="P73" s="166"/>
      <c r="Q73" s="166"/>
      <c r="R73" s="166"/>
      <c r="S73" s="166"/>
      <c r="T73" s="166"/>
      <c r="U73" s="166"/>
      <c r="V73" s="166"/>
      <c r="W73" s="167"/>
    </row>
    <row r="74" spans="1:24">
      <c r="A74" s="168"/>
      <c r="B74" s="169"/>
      <c r="C74" s="169"/>
      <c r="D74" s="169"/>
      <c r="E74" s="169"/>
      <c r="F74" s="169"/>
      <c r="G74" s="169"/>
      <c r="H74" s="169"/>
      <c r="I74" s="169"/>
      <c r="J74" s="169"/>
      <c r="K74" s="169"/>
      <c r="L74" s="169"/>
      <c r="M74" s="169"/>
      <c r="N74" s="169"/>
      <c r="O74" s="169"/>
      <c r="P74" s="169"/>
      <c r="Q74" s="169"/>
      <c r="R74" s="169"/>
      <c r="S74" s="169"/>
      <c r="T74" s="169"/>
      <c r="U74" s="169"/>
      <c r="V74" s="169"/>
      <c r="W74" s="170"/>
    </row>
    <row r="75" spans="1:24">
      <c r="A75" s="168"/>
      <c r="B75" s="169"/>
      <c r="C75" s="169"/>
      <c r="D75" s="169"/>
      <c r="E75" s="169"/>
      <c r="F75" s="169"/>
      <c r="G75" s="169"/>
      <c r="H75" s="169"/>
      <c r="I75" s="169"/>
      <c r="J75" s="169"/>
      <c r="K75" s="169"/>
      <c r="L75" s="169"/>
      <c r="M75" s="169"/>
      <c r="N75" s="169"/>
      <c r="O75" s="169"/>
      <c r="P75" s="169"/>
      <c r="Q75" s="169"/>
      <c r="R75" s="169"/>
      <c r="S75" s="169"/>
      <c r="T75" s="169"/>
      <c r="U75" s="169"/>
      <c r="V75" s="169"/>
      <c r="W75" s="170"/>
    </row>
    <row r="76" spans="1:24">
      <c r="A76" s="168"/>
      <c r="B76" s="169"/>
      <c r="C76" s="169"/>
      <c r="D76" s="169"/>
      <c r="E76" s="169"/>
      <c r="F76" s="169"/>
      <c r="G76" s="169"/>
      <c r="H76" s="169"/>
      <c r="I76" s="169"/>
      <c r="J76" s="169"/>
      <c r="K76" s="169"/>
      <c r="L76" s="169"/>
      <c r="M76" s="169"/>
      <c r="N76" s="169"/>
      <c r="O76" s="169"/>
      <c r="P76" s="169"/>
      <c r="Q76" s="169"/>
      <c r="R76" s="169"/>
      <c r="S76" s="169"/>
      <c r="T76" s="169"/>
      <c r="U76" s="169"/>
      <c r="V76" s="169"/>
      <c r="W76" s="170"/>
    </row>
    <row r="77" spans="1:24">
      <c r="A77" s="168"/>
      <c r="B77" s="169"/>
      <c r="C77" s="169"/>
      <c r="D77" s="169"/>
      <c r="E77" s="169"/>
      <c r="F77" s="169"/>
      <c r="G77" s="169"/>
      <c r="H77" s="169"/>
      <c r="I77" s="169"/>
      <c r="J77" s="169"/>
      <c r="K77" s="169"/>
      <c r="L77" s="169"/>
      <c r="M77" s="169"/>
      <c r="N77" s="169"/>
      <c r="O77" s="169"/>
      <c r="P77" s="169"/>
      <c r="Q77" s="169"/>
      <c r="R77" s="169"/>
      <c r="S77" s="169"/>
      <c r="T77" s="169"/>
      <c r="U77" s="169"/>
      <c r="V77" s="169"/>
      <c r="W77" s="170"/>
    </row>
    <row r="78" spans="1:24">
      <c r="A78" s="168"/>
      <c r="B78" s="169"/>
      <c r="C78" s="169"/>
      <c r="D78" s="169"/>
      <c r="E78" s="169"/>
      <c r="F78" s="169"/>
      <c r="G78" s="169"/>
      <c r="H78" s="169"/>
      <c r="I78" s="169"/>
      <c r="J78" s="169"/>
      <c r="K78" s="169"/>
      <c r="L78" s="169"/>
      <c r="M78" s="169"/>
      <c r="N78" s="169"/>
      <c r="O78" s="169"/>
      <c r="P78" s="169"/>
      <c r="Q78" s="169"/>
      <c r="R78" s="169"/>
      <c r="S78" s="169"/>
      <c r="T78" s="169"/>
      <c r="U78" s="169"/>
      <c r="V78" s="169"/>
      <c r="W78" s="170"/>
    </row>
    <row r="79" spans="1:24">
      <c r="A79" s="168"/>
      <c r="B79" s="169"/>
      <c r="C79" s="169"/>
      <c r="D79" s="169"/>
      <c r="E79" s="169"/>
      <c r="F79" s="169"/>
      <c r="G79" s="169"/>
      <c r="H79" s="169"/>
      <c r="I79" s="169"/>
      <c r="J79" s="169"/>
      <c r="K79" s="169"/>
      <c r="L79" s="169"/>
      <c r="M79" s="169"/>
      <c r="N79" s="169"/>
      <c r="O79" s="169"/>
      <c r="P79" s="169"/>
      <c r="Q79" s="169"/>
      <c r="R79" s="169"/>
      <c r="S79" s="169"/>
      <c r="T79" s="169"/>
      <c r="U79" s="169"/>
      <c r="V79" s="169"/>
      <c r="W79" s="170"/>
    </row>
    <row r="80" spans="1:24">
      <c r="A80" s="168"/>
      <c r="B80" s="169"/>
      <c r="C80" s="169"/>
      <c r="D80" s="169"/>
      <c r="E80" s="169"/>
      <c r="F80" s="169"/>
      <c r="G80" s="169"/>
      <c r="H80" s="169"/>
      <c r="I80" s="169"/>
      <c r="J80" s="169"/>
      <c r="K80" s="169"/>
      <c r="L80" s="169"/>
      <c r="M80" s="169"/>
      <c r="N80" s="169"/>
      <c r="O80" s="169"/>
      <c r="P80" s="169"/>
      <c r="Q80" s="169"/>
      <c r="R80" s="169"/>
      <c r="S80" s="169"/>
      <c r="T80" s="169"/>
      <c r="U80" s="169"/>
      <c r="V80" s="169"/>
      <c r="W80" s="170"/>
    </row>
    <row r="81" spans="1:23">
      <c r="A81" s="168"/>
      <c r="B81" s="169"/>
      <c r="C81" s="169"/>
      <c r="D81" s="169"/>
      <c r="E81" s="169"/>
      <c r="F81" s="169"/>
      <c r="G81" s="169"/>
      <c r="H81" s="169"/>
      <c r="I81" s="169"/>
      <c r="J81" s="169"/>
      <c r="K81" s="169"/>
      <c r="L81" s="169"/>
      <c r="M81" s="169"/>
      <c r="N81" s="169"/>
      <c r="O81" s="169"/>
      <c r="P81" s="169"/>
      <c r="Q81" s="169"/>
      <c r="R81" s="169"/>
      <c r="S81" s="169"/>
      <c r="T81" s="169"/>
      <c r="U81" s="169"/>
      <c r="V81" s="169"/>
      <c r="W81" s="170"/>
    </row>
    <row r="82" spans="1:23">
      <c r="A82" s="168"/>
      <c r="B82" s="169"/>
      <c r="C82" s="169"/>
      <c r="D82" s="169"/>
      <c r="E82" s="169"/>
      <c r="F82" s="169"/>
      <c r="G82" s="169"/>
      <c r="H82" s="169"/>
      <c r="I82" s="169"/>
      <c r="J82" s="169"/>
      <c r="K82" s="169"/>
      <c r="L82" s="169"/>
      <c r="M82" s="169"/>
      <c r="N82" s="169"/>
      <c r="O82" s="169"/>
      <c r="P82" s="169"/>
      <c r="Q82" s="169"/>
      <c r="R82" s="169"/>
      <c r="S82" s="169"/>
      <c r="T82" s="169"/>
      <c r="U82" s="169"/>
      <c r="V82" s="169"/>
      <c r="W82" s="170"/>
    </row>
    <row r="83" spans="1:23">
      <c r="A83" s="168"/>
      <c r="B83" s="169"/>
      <c r="C83" s="169"/>
      <c r="D83" s="169"/>
      <c r="E83" s="169"/>
      <c r="F83" s="169"/>
      <c r="G83" s="169"/>
      <c r="H83" s="169"/>
      <c r="I83" s="169"/>
      <c r="J83" s="169"/>
      <c r="K83" s="169"/>
      <c r="L83" s="169"/>
      <c r="M83" s="169"/>
      <c r="N83" s="169"/>
      <c r="O83" s="169"/>
      <c r="P83" s="169"/>
      <c r="Q83" s="169"/>
      <c r="R83" s="169"/>
      <c r="S83" s="169"/>
      <c r="T83" s="169"/>
      <c r="U83" s="169"/>
      <c r="V83" s="169"/>
      <c r="W83" s="170"/>
    </row>
    <row r="84" spans="1:23">
      <c r="A84" s="168"/>
      <c r="B84" s="169"/>
      <c r="C84" s="169"/>
      <c r="D84" s="169"/>
      <c r="E84" s="169"/>
      <c r="F84" s="169"/>
      <c r="G84" s="169"/>
      <c r="H84" s="169"/>
      <c r="I84" s="169"/>
      <c r="J84" s="169"/>
      <c r="K84" s="169"/>
      <c r="L84" s="169"/>
      <c r="M84" s="169"/>
      <c r="N84" s="169"/>
      <c r="O84" s="169"/>
      <c r="P84" s="169"/>
      <c r="Q84" s="169"/>
      <c r="R84" s="169"/>
      <c r="S84" s="169"/>
      <c r="T84" s="169"/>
      <c r="U84" s="169"/>
      <c r="V84" s="169"/>
      <c r="W84" s="170"/>
    </row>
    <row r="85" spans="1:23">
      <c r="A85" s="168"/>
      <c r="B85" s="169"/>
      <c r="C85" s="169"/>
      <c r="D85" s="169"/>
      <c r="E85" s="169"/>
      <c r="F85" s="169"/>
      <c r="G85" s="169"/>
      <c r="H85" s="169"/>
      <c r="I85" s="169"/>
      <c r="J85" s="169"/>
      <c r="K85" s="169"/>
      <c r="L85" s="169"/>
      <c r="M85" s="169"/>
      <c r="N85" s="169"/>
      <c r="O85" s="169"/>
      <c r="P85" s="169"/>
      <c r="Q85" s="169"/>
      <c r="R85" s="169"/>
      <c r="S85" s="169"/>
      <c r="T85" s="169"/>
      <c r="U85" s="169"/>
      <c r="V85" s="169"/>
      <c r="W85" s="170"/>
    </row>
    <row r="86" spans="1:23">
      <c r="A86" s="168"/>
      <c r="B86" s="169"/>
      <c r="C86" s="169"/>
      <c r="D86" s="169"/>
      <c r="E86" s="169"/>
      <c r="F86" s="169"/>
      <c r="G86" s="169"/>
      <c r="H86" s="169"/>
      <c r="I86" s="169"/>
      <c r="J86" s="169"/>
      <c r="K86" s="169"/>
      <c r="L86" s="169"/>
      <c r="M86" s="169"/>
      <c r="N86" s="169"/>
      <c r="O86" s="169"/>
      <c r="P86" s="169"/>
      <c r="Q86" s="169"/>
      <c r="R86" s="169"/>
      <c r="S86" s="169"/>
      <c r="T86" s="169"/>
      <c r="U86" s="169"/>
      <c r="V86" s="169"/>
      <c r="W86" s="170"/>
    </row>
    <row r="87" spans="1:23">
      <c r="A87" s="168"/>
      <c r="B87" s="169"/>
      <c r="C87" s="169"/>
      <c r="D87" s="169"/>
      <c r="E87" s="169"/>
      <c r="F87" s="169"/>
      <c r="G87" s="169"/>
      <c r="H87" s="169"/>
      <c r="I87" s="169"/>
      <c r="J87" s="169"/>
      <c r="K87" s="169"/>
      <c r="L87" s="169"/>
      <c r="M87" s="169"/>
      <c r="N87" s="169"/>
      <c r="O87" s="169"/>
      <c r="P87" s="169"/>
      <c r="Q87" s="169"/>
      <c r="R87" s="169"/>
      <c r="S87" s="169"/>
      <c r="T87" s="169"/>
      <c r="U87" s="169"/>
      <c r="V87" s="169"/>
      <c r="W87" s="170"/>
    </row>
    <row r="88" spans="1:23">
      <c r="A88" s="168"/>
      <c r="B88" s="169"/>
      <c r="C88" s="169"/>
      <c r="D88" s="169"/>
      <c r="E88" s="169"/>
      <c r="F88" s="169"/>
      <c r="G88" s="169"/>
      <c r="H88" s="169"/>
      <c r="I88" s="169"/>
      <c r="J88" s="169"/>
      <c r="K88" s="169"/>
      <c r="L88" s="169"/>
      <c r="M88" s="169"/>
      <c r="N88" s="169"/>
      <c r="O88" s="169"/>
      <c r="P88" s="169"/>
      <c r="Q88" s="169"/>
      <c r="R88" s="169"/>
      <c r="S88" s="169"/>
      <c r="T88" s="169"/>
      <c r="U88" s="169"/>
      <c r="V88" s="169"/>
      <c r="W88" s="170"/>
    </row>
    <row r="89" spans="1:23">
      <c r="A89" s="168"/>
      <c r="B89" s="169"/>
      <c r="C89" s="169"/>
      <c r="D89" s="169"/>
      <c r="E89" s="169"/>
      <c r="F89" s="169"/>
      <c r="G89" s="169"/>
      <c r="H89" s="169"/>
      <c r="I89" s="169"/>
      <c r="J89" s="169"/>
      <c r="K89" s="169"/>
      <c r="L89" s="169"/>
      <c r="M89" s="169"/>
      <c r="N89" s="169"/>
      <c r="O89" s="169"/>
      <c r="P89" s="169"/>
      <c r="Q89" s="169"/>
      <c r="R89" s="169"/>
      <c r="S89" s="169"/>
      <c r="T89" s="169"/>
      <c r="U89" s="169"/>
      <c r="V89" s="169"/>
      <c r="W89" s="170"/>
    </row>
    <row r="90" spans="1:23">
      <c r="A90" s="168"/>
      <c r="B90" s="169"/>
      <c r="C90" s="169"/>
      <c r="D90" s="169"/>
      <c r="E90" s="169"/>
      <c r="F90" s="169"/>
      <c r="G90" s="169"/>
      <c r="H90" s="169"/>
      <c r="I90" s="169"/>
      <c r="J90" s="169"/>
      <c r="K90" s="169"/>
      <c r="L90" s="169"/>
      <c r="M90" s="169"/>
      <c r="N90" s="169"/>
      <c r="O90" s="169"/>
      <c r="P90" s="169"/>
      <c r="Q90" s="169"/>
      <c r="R90" s="169"/>
      <c r="S90" s="169"/>
      <c r="T90" s="169"/>
      <c r="U90" s="169"/>
      <c r="V90" s="169"/>
      <c r="W90" s="170"/>
    </row>
    <row r="91" spans="1:23">
      <c r="A91" s="168"/>
      <c r="B91" s="169"/>
      <c r="C91" s="169"/>
      <c r="D91" s="169"/>
      <c r="E91" s="169"/>
      <c r="F91" s="169"/>
      <c r="G91" s="169"/>
      <c r="H91" s="169"/>
      <c r="I91" s="169"/>
      <c r="J91" s="169"/>
      <c r="K91" s="169"/>
      <c r="L91" s="169"/>
      <c r="M91" s="169"/>
      <c r="N91" s="169"/>
      <c r="O91" s="169"/>
      <c r="P91" s="169"/>
      <c r="Q91" s="169"/>
      <c r="R91" s="169"/>
      <c r="S91" s="169"/>
      <c r="T91" s="169"/>
      <c r="U91" s="169"/>
      <c r="V91" s="169"/>
      <c r="W91" s="170"/>
    </row>
    <row r="92" spans="1:23">
      <c r="A92" s="168"/>
      <c r="B92" s="169"/>
      <c r="C92" s="169"/>
      <c r="D92" s="169"/>
      <c r="E92" s="169"/>
      <c r="F92" s="169"/>
      <c r="G92" s="169"/>
      <c r="H92" s="169"/>
      <c r="I92" s="169"/>
      <c r="J92" s="169"/>
      <c r="K92" s="169"/>
      <c r="L92" s="169"/>
      <c r="M92" s="169"/>
      <c r="N92" s="169"/>
      <c r="O92" s="169"/>
      <c r="P92" s="169"/>
      <c r="Q92" s="169"/>
      <c r="R92" s="169"/>
      <c r="S92" s="169"/>
      <c r="T92" s="169"/>
      <c r="U92" s="169"/>
      <c r="V92" s="169"/>
      <c r="W92" s="170"/>
    </row>
    <row r="93" spans="1:23">
      <c r="A93" s="168"/>
      <c r="B93" s="169"/>
      <c r="C93" s="169"/>
      <c r="D93" s="169"/>
      <c r="E93" s="169"/>
      <c r="F93" s="169"/>
      <c r="G93" s="169"/>
      <c r="H93" s="169"/>
      <c r="I93" s="169"/>
      <c r="J93" s="169"/>
      <c r="K93" s="169"/>
      <c r="L93" s="169"/>
      <c r="M93" s="169"/>
      <c r="N93" s="169"/>
      <c r="O93" s="169"/>
      <c r="P93" s="169"/>
      <c r="Q93" s="169"/>
      <c r="R93" s="169"/>
      <c r="S93" s="169"/>
      <c r="T93" s="169"/>
      <c r="U93" s="169"/>
      <c r="V93" s="169"/>
      <c r="W93" s="170"/>
    </row>
    <row r="94" spans="1:23">
      <c r="A94" s="168"/>
      <c r="B94" s="169"/>
      <c r="C94" s="169"/>
      <c r="D94" s="169"/>
      <c r="E94" s="169"/>
      <c r="F94" s="169"/>
      <c r="G94" s="169"/>
      <c r="H94" s="169"/>
      <c r="I94" s="169"/>
      <c r="J94" s="169"/>
      <c r="K94" s="169"/>
      <c r="L94" s="169"/>
      <c r="M94" s="169"/>
      <c r="N94" s="169"/>
      <c r="O94" s="169"/>
      <c r="P94" s="169"/>
      <c r="Q94" s="169"/>
      <c r="R94" s="169"/>
      <c r="S94" s="169"/>
      <c r="T94" s="169"/>
      <c r="U94" s="169"/>
      <c r="V94" s="169"/>
      <c r="W94" s="170"/>
    </row>
    <row r="95" spans="1:23">
      <c r="A95" s="168"/>
      <c r="B95" s="169"/>
      <c r="C95" s="169"/>
      <c r="D95" s="169"/>
      <c r="E95" s="169"/>
      <c r="F95" s="169"/>
      <c r="G95" s="169"/>
      <c r="H95" s="169"/>
      <c r="I95" s="169"/>
      <c r="J95" s="169"/>
      <c r="K95" s="169"/>
      <c r="L95" s="169"/>
      <c r="M95" s="169"/>
      <c r="N95" s="169"/>
      <c r="O95" s="169"/>
      <c r="P95" s="169"/>
      <c r="Q95" s="169"/>
      <c r="R95" s="169"/>
      <c r="S95" s="169"/>
      <c r="T95" s="169"/>
      <c r="U95" s="169"/>
      <c r="V95" s="169"/>
      <c r="W95" s="170"/>
    </row>
    <row r="96" spans="1:23">
      <c r="A96" s="168"/>
      <c r="B96" s="169"/>
      <c r="C96" s="169"/>
      <c r="D96" s="169"/>
      <c r="E96" s="169"/>
      <c r="F96" s="169"/>
      <c r="G96" s="169"/>
      <c r="H96" s="169"/>
      <c r="I96" s="169"/>
      <c r="J96" s="169"/>
      <c r="K96" s="169"/>
      <c r="L96" s="169"/>
      <c r="M96" s="169"/>
      <c r="N96" s="169"/>
      <c r="O96" s="169"/>
      <c r="P96" s="169"/>
      <c r="Q96" s="169"/>
      <c r="R96" s="169"/>
      <c r="S96" s="169"/>
      <c r="T96" s="169"/>
      <c r="U96" s="169"/>
      <c r="V96" s="169"/>
      <c r="W96" s="170"/>
    </row>
    <row r="97" spans="1:29">
      <c r="A97" s="168"/>
      <c r="B97" s="169"/>
      <c r="C97" s="169"/>
      <c r="D97" s="169"/>
      <c r="E97" s="169"/>
      <c r="F97" s="169"/>
      <c r="G97" s="169"/>
      <c r="H97" s="169"/>
      <c r="I97" s="169"/>
      <c r="J97" s="169"/>
      <c r="K97" s="169"/>
      <c r="L97" s="169"/>
      <c r="M97" s="169"/>
      <c r="N97" s="169"/>
      <c r="O97" s="169"/>
      <c r="P97" s="169"/>
      <c r="Q97" s="169"/>
      <c r="R97" s="169"/>
      <c r="S97" s="169"/>
      <c r="T97" s="169"/>
      <c r="U97" s="169"/>
      <c r="V97" s="169"/>
      <c r="W97" s="170"/>
    </row>
    <row r="98" spans="1:29" ht="12.75" customHeight="1" thickBot="1">
      <c r="A98" s="60" t="s">
        <v>62</v>
      </c>
      <c r="B98" s="61"/>
      <c r="C98" s="61"/>
      <c r="D98" s="61"/>
      <c r="E98" s="61"/>
      <c r="F98" s="61"/>
      <c r="G98" s="61"/>
      <c r="H98" s="61"/>
      <c r="I98" s="61"/>
      <c r="J98" s="61"/>
      <c r="K98" s="61"/>
      <c r="L98" s="61"/>
      <c r="M98" s="61"/>
      <c r="N98" s="61"/>
      <c r="O98" s="61"/>
      <c r="P98" s="61"/>
      <c r="Q98" s="61"/>
      <c r="R98" s="61"/>
      <c r="S98" s="61"/>
      <c r="T98" s="61"/>
      <c r="U98" s="61"/>
      <c r="V98" s="61"/>
      <c r="W98" s="62"/>
    </row>
    <row r="99" spans="1:29" s="55" customFormat="1">
      <c r="A99" s="76"/>
      <c r="B99" s="76"/>
      <c r="C99" s="76"/>
      <c r="D99" s="76"/>
      <c r="E99" s="76"/>
      <c r="F99" s="76"/>
      <c r="G99" s="76"/>
      <c r="H99" s="76"/>
      <c r="I99" s="76"/>
      <c r="J99" s="76"/>
      <c r="K99" s="76"/>
      <c r="L99" s="66"/>
      <c r="M99" s="76"/>
      <c r="N99" s="76"/>
      <c r="O99" s="76"/>
      <c r="P99" s="67"/>
      <c r="Q99" s="67"/>
      <c r="R99" s="67"/>
      <c r="S99" s="67"/>
      <c r="T99" s="68"/>
      <c r="U99" s="77"/>
      <c r="V99" s="76"/>
      <c r="W99" s="76"/>
      <c r="Y99"/>
      <c r="Z99"/>
      <c r="AA99"/>
      <c r="AB99"/>
      <c r="AC99"/>
    </row>
    <row r="100" spans="1:29" s="55" customFormat="1">
      <c r="A100" s="76"/>
      <c r="B100" s="76"/>
      <c r="C100" s="76"/>
      <c r="D100" s="76"/>
      <c r="E100" s="76"/>
      <c r="F100" s="76"/>
      <c r="G100" s="76"/>
      <c r="H100" s="76"/>
      <c r="I100" s="76"/>
      <c r="J100" s="76"/>
      <c r="K100" s="76"/>
      <c r="L100" s="66"/>
      <c r="M100" s="76"/>
      <c r="N100" s="76"/>
      <c r="O100" s="76"/>
      <c r="P100" s="67"/>
      <c r="Q100" s="67"/>
      <c r="R100" s="67"/>
      <c r="S100" s="67"/>
      <c r="T100" s="68"/>
      <c r="U100" s="77"/>
      <c r="V100" s="76"/>
      <c r="W100" s="76"/>
      <c r="Y100"/>
      <c r="Z100"/>
      <c r="AA100"/>
      <c r="AB100"/>
      <c r="AC100"/>
    </row>
    <row r="101" spans="1:29" s="55" customFormat="1">
      <c r="A101" s="76"/>
      <c r="B101" s="76"/>
      <c r="C101" s="76"/>
      <c r="D101" s="76"/>
      <c r="E101" s="76"/>
      <c r="F101" s="76"/>
      <c r="G101" s="76"/>
      <c r="H101" s="76"/>
      <c r="I101" s="76"/>
      <c r="J101" s="76"/>
      <c r="K101" s="76"/>
      <c r="L101" s="66"/>
      <c r="M101" s="76"/>
      <c r="N101" s="76"/>
      <c r="O101" s="76"/>
      <c r="P101" s="67"/>
      <c r="Q101" s="67"/>
      <c r="R101" s="67"/>
      <c r="S101" s="67"/>
      <c r="T101" s="68"/>
      <c r="U101" s="77"/>
      <c r="V101" s="76"/>
      <c r="W101" s="76"/>
      <c r="Y101"/>
      <c r="Z101"/>
      <c r="AA101"/>
      <c r="AB101"/>
      <c r="AC101"/>
    </row>
    <row r="102" spans="1:29" s="55" customFormat="1">
      <c r="A102" s="76"/>
      <c r="B102" s="76"/>
      <c r="C102" s="76"/>
      <c r="D102" s="76"/>
      <c r="E102" s="76"/>
      <c r="F102" s="76"/>
      <c r="G102" s="76"/>
      <c r="H102" s="76"/>
      <c r="I102" s="76"/>
      <c r="J102" s="76"/>
      <c r="K102" s="76"/>
      <c r="L102" s="66"/>
      <c r="M102" s="76"/>
      <c r="N102" s="76"/>
      <c r="O102" s="76"/>
      <c r="P102" s="67"/>
      <c r="Q102" s="67"/>
      <c r="R102" s="67"/>
      <c r="S102" s="67"/>
      <c r="T102" s="68"/>
      <c r="U102" s="77"/>
      <c r="V102" s="76"/>
      <c r="W102" s="76"/>
      <c r="Y102"/>
      <c r="Z102"/>
      <c r="AA102"/>
      <c r="AB102"/>
      <c r="AC102"/>
    </row>
    <row r="103" spans="1:29">
      <c r="A103" s="76"/>
      <c r="B103" s="76"/>
      <c r="C103" s="76"/>
      <c r="D103" s="76"/>
      <c r="E103" s="76"/>
      <c r="F103" s="76"/>
      <c r="G103" s="76"/>
      <c r="H103" s="76"/>
      <c r="I103" s="76"/>
      <c r="J103" s="76"/>
      <c r="K103" s="76"/>
      <c r="L103" s="66"/>
      <c r="M103" s="76"/>
      <c r="N103" s="76"/>
      <c r="O103" s="76"/>
      <c r="P103" s="67"/>
      <c r="Q103" s="67"/>
      <c r="R103" s="67"/>
      <c r="S103" s="67"/>
      <c r="T103" s="68"/>
      <c r="U103" s="77"/>
      <c r="V103" s="76"/>
      <c r="W103" s="76"/>
    </row>
    <row r="104" spans="1:29">
      <c r="A104" s="76"/>
      <c r="B104" s="76"/>
      <c r="C104" s="76"/>
      <c r="D104" s="76"/>
      <c r="E104" s="76"/>
      <c r="F104" s="76"/>
      <c r="G104" s="76"/>
      <c r="H104" s="76"/>
      <c r="I104" s="76"/>
      <c r="J104" s="76"/>
      <c r="K104" s="76"/>
      <c r="L104" s="66"/>
      <c r="M104" s="76"/>
      <c r="N104" s="76"/>
      <c r="O104" s="76"/>
      <c r="P104" s="67"/>
      <c r="Q104" s="67"/>
      <c r="R104" s="67"/>
      <c r="S104" s="67"/>
      <c r="T104" s="68"/>
      <c r="U104" s="77"/>
      <c r="V104" s="76"/>
      <c r="W104" s="76"/>
    </row>
    <row r="105" spans="1:29">
      <c r="A105" s="76"/>
      <c r="B105" s="76"/>
      <c r="C105" s="76"/>
      <c r="D105" s="76"/>
      <c r="E105" s="76"/>
      <c r="F105" s="76"/>
      <c r="G105" s="76"/>
      <c r="H105" s="76"/>
      <c r="I105" s="76"/>
      <c r="J105" s="76"/>
      <c r="K105" s="76"/>
      <c r="L105" s="66"/>
      <c r="M105" s="76"/>
      <c r="N105" s="76"/>
      <c r="O105" s="76"/>
      <c r="P105" s="67"/>
      <c r="Q105" s="67"/>
      <c r="R105" s="67"/>
      <c r="S105" s="67"/>
      <c r="T105" s="68"/>
      <c r="U105" s="77"/>
      <c r="V105" s="76"/>
      <c r="W105" s="76"/>
    </row>
    <row r="106" spans="1:29">
      <c r="A106" s="76"/>
      <c r="B106" s="76"/>
      <c r="C106" s="76"/>
      <c r="D106" s="76"/>
      <c r="E106" s="76"/>
      <c r="F106" s="76"/>
      <c r="G106" s="76"/>
      <c r="H106" s="76"/>
      <c r="I106" s="76"/>
      <c r="J106" s="76"/>
      <c r="K106" s="76"/>
      <c r="L106" s="66"/>
      <c r="M106" s="76"/>
      <c r="N106" s="76"/>
      <c r="O106" s="76"/>
      <c r="P106" s="67"/>
      <c r="Q106" s="67"/>
      <c r="R106" s="67"/>
      <c r="S106" s="67"/>
      <c r="T106" s="68"/>
      <c r="U106" s="77"/>
      <c r="V106" s="76"/>
      <c r="W106" s="76"/>
    </row>
    <row r="107" spans="1:29">
      <c r="A107" s="76"/>
      <c r="B107" s="76"/>
      <c r="C107" s="76"/>
      <c r="D107" s="76"/>
      <c r="E107" s="76"/>
      <c r="F107" s="76"/>
      <c r="G107" s="76"/>
      <c r="H107" s="76"/>
      <c r="I107" s="76"/>
      <c r="J107" s="76"/>
      <c r="K107" s="76"/>
      <c r="L107" s="66"/>
      <c r="M107" s="76"/>
      <c r="N107" s="76"/>
      <c r="O107" s="76"/>
      <c r="P107" s="67"/>
      <c r="Q107" s="67"/>
      <c r="R107" s="67"/>
      <c r="S107" s="67"/>
      <c r="T107" s="68"/>
      <c r="U107" s="77"/>
      <c r="V107" s="76"/>
      <c r="W107" s="76"/>
    </row>
    <row r="108" spans="1:29">
      <c r="A108" s="76"/>
      <c r="B108" s="76"/>
      <c r="C108" s="76"/>
      <c r="D108" s="76"/>
      <c r="E108" s="76"/>
      <c r="F108" s="76"/>
      <c r="G108" s="76"/>
      <c r="H108" s="76"/>
      <c r="I108" s="76"/>
      <c r="J108" s="76"/>
      <c r="K108" s="76"/>
      <c r="L108" s="66"/>
      <c r="M108" s="76"/>
      <c r="N108" s="76"/>
      <c r="O108" s="76"/>
      <c r="P108" s="67"/>
      <c r="Q108" s="67"/>
      <c r="R108" s="67"/>
      <c r="S108" s="67"/>
      <c r="T108" s="68"/>
      <c r="U108" s="77"/>
      <c r="V108" s="76"/>
      <c r="W108" s="76"/>
    </row>
    <row r="109" spans="1:29">
      <c r="A109" s="76"/>
      <c r="B109" s="76"/>
      <c r="C109" s="76"/>
      <c r="D109" s="76"/>
      <c r="E109" s="76"/>
      <c r="F109" s="76"/>
      <c r="G109" s="76"/>
      <c r="H109" s="76"/>
      <c r="I109" s="76"/>
      <c r="J109" s="76"/>
      <c r="K109" s="76"/>
      <c r="L109" s="66"/>
      <c r="M109" s="76"/>
      <c r="N109" s="76"/>
      <c r="O109" s="76"/>
      <c r="P109" s="67"/>
      <c r="Q109" s="67"/>
      <c r="R109" s="67"/>
      <c r="S109" s="67"/>
      <c r="T109" s="68"/>
      <c r="U109" s="77"/>
      <c r="V109" s="76"/>
      <c r="W109" s="76"/>
    </row>
    <row r="110" spans="1:29">
      <c r="A110" s="76"/>
      <c r="B110" s="76"/>
      <c r="C110" s="76"/>
      <c r="D110" s="76"/>
      <c r="E110" s="76"/>
      <c r="F110" s="76"/>
      <c r="G110" s="76"/>
      <c r="H110" s="76"/>
      <c r="I110" s="76"/>
      <c r="J110" s="76"/>
      <c r="K110" s="76"/>
      <c r="L110" s="66"/>
      <c r="M110" s="76"/>
      <c r="N110" s="76"/>
      <c r="O110" s="76"/>
      <c r="P110" s="67"/>
      <c r="Q110" s="67"/>
      <c r="R110" s="67"/>
      <c r="S110" s="67"/>
      <c r="T110" s="68"/>
      <c r="U110" s="77"/>
      <c r="V110" s="76"/>
      <c r="W110" s="76"/>
    </row>
    <row r="111" spans="1:29">
      <c r="A111" s="76"/>
      <c r="B111" s="76"/>
      <c r="C111" s="76"/>
      <c r="D111" s="76"/>
      <c r="E111" s="76"/>
      <c r="F111" s="76"/>
      <c r="G111" s="76"/>
      <c r="H111" s="76"/>
      <c r="I111" s="76"/>
      <c r="J111" s="76"/>
      <c r="K111" s="76"/>
      <c r="L111" s="66"/>
      <c r="M111" s="76"/>
      <c r="N111" s="76"/>
      <c r="O111" s="76"/>
      <c r="P111" s="67"/>
      <c r="Q111" s="67"/>
      <c r="R111" s="67"/>
      <c r="S111" s="67"/>
      <c r="T111" s="68"/>
      <c r="U111" s="77"/>
      <c r="V111" s="76"/>
      <c r="W111" s="76"/>
    </row>
    <row r="112" spans="1:29">
      <c r="A112" s="76"/>
      <c r="B112" s="76"/>
      <c r="C112" s="76"/>
      <c r="D112" s="76"/>
      <c r="E112" s="76"/>
      <c r="F112" s="76"/>
      <c r="G112" s="76"/>
      <c r="H112" s="76"/>
      <c r="I112" s="76"/>
      <c r="J112" s="76"/>
      <c r="K112" s="76"/>
      <c r="L112" s="66"/>
      <c r="M112" s="76"/>
      <c r="N112" s="76"/>
      <c r="O112" s="76"/>
      <c r="P112" s="67"/>
      <c r="Q112" s="67"/>
      <c r="R112" s="67"/>
      <c r="S112" s="67"/>
      <c r="T112" s="68"/>
      <c r="U112" s="77"/>
      <c r="V112" s="76"/>
      <c r="W112" s="76"/>
    </row>
    <row r="113" spans="1:23">
      <c r="A113" s="76"/>
      <c r="B113" s="76"/>
      <c r="C113" s="76"/>
      <c r="D113" s="76"/>
      <c r="E113" s="76"/>
      <c r="F113" s="76"/>
      <c r="G113" s="76"/>
      <c r="H113" s="76"/>
      <c r="I113" s="76"/>
      <c r="J113" s="76"/>
      <c r="K113" s="76"/>
      <c r="L113" s="66"/>
      <c r="M113" s="76"/>
      <c r="N113" s="76"/>
      <c r="O113" s="76"/>
      <c r="P113" s="67"/>
      <c r="Q113" s="67"/>
      <c r="R113" s="67"/>
      <c r="S113" s="67"/>
      <c r="T113" s="68"/>
      <c r="U113" s="77"/>
      <c r="V113" s="76"/>
      <c r="W113" s="76"/>
    </row>
    <row r="114" spans="1:23">
      <c r="A114" s="76"/>
      <c r="B114" s="76"/>
      <c r="C114" s="76"/>
      <c r="D114" s="76"/>
      <c r="E114" s="76"/>
      <c r="F114" s="76"/>
      <c r="G114" s="76"/>
      <c r="H114" s="76"/>
      <c r="I114" s="76"/>
      <c r="J114" s="76"/>
      <c r="K114" s="76"/>
      <c r="L114" s="66"/>
      <c r="M114" s="76"/>
      <c r="N114" s="76"/>
      <c r="O114" s="76"/>
      <c r="P114" s="67"/>
      <c r="Q114" s="67"/>
      <c r="R114" s="67"/>
      <c r="S114" s="67"/>
      <c r="T114" s="68"/>
      <c r="U114" s="77"/>
      <c r="V114" s="76"/>
      <c r="W114" s="76"/>
    </row>
    <row r="115" spans="1:23">
      <c r="A115" s="76"/>
      <c r="B115" s="76"/>
      <c r="C115" s="76"/>
      <c r="D115" s="76"/>
      <c r="E115" s="76"/>
      <c r="F115" s="76"/>
      <c r="G115" s="76"/>
      <c r="H115" s="76"/>
      <c r="I115" s="76"/>
      <c r="J115" s="76"/>
      <c r="K115" s="76"/>
      <c r="L115" s="66"/>
      <c r="M115" s="76"/>
      <c r="N115" s="76"/>
      <c r="O115" s="76"/>
      <c r="P115" s="67"/>
      <c r="Q115" s="67"/>
      <c r="R115" s="67"/>
      <c r="S115" s="67"/>
      <c r="T115" s="68"/>
      <c r="U115" s="77"/>
      <c r="V115" s="76"/>
      <c r="W115" s="76"/>
    </row>
    <row r="116" spans="1:23">
      <c r="A116" s="76"/>
      <c r="B116" s="76"/>
      <c r="C116" s="76"/>
      <c r="D116" s="76"/>
      <c r="E116" s="76"/>
      <c r="F116" s="76"/>
      <c r="G116" s="76"/>
      <c r="H116" s="76"/>
      <c r="I116" s="76"/>
      <c r="J116" s="76"/>
      <c r="K116" s="76"/>
      <c r="L116" s="66"/>
      <c r="M116" s="76"/>
      <c r="N116" s="76"/>
      <c r="O116" s="76"/>
      <c r="P116" s="67"/>
      <c r="Q116" s="67"/>
      <c r="R116" s="67"/>
      <c r="S116" s="67"/>
      <c r="T116" s="68"/>
      <c r="U116" s="77"/>
      <c r="V116" s="76"/>
      <c r="W116" s="76"/>
    </row>
    <row r="117" spans="1:23">
      <c r="A117" s="76"/>
      <c r="B117" s="76"/>
      <c r="C117" s="76"/>
      <c r="D117" s="76"/>
      <c r="E117" s="76"/>
      <c r="F117" s="76"/>
      <c r="G117" s="76"/>
      <c r="H117" s="76"/>
      <c r="I117" s="76"/>
      <c r="J117" s="76"/>
      <c r="K117" s="76"/>
      <c r="L117" s="66"/>
      <c r="M117" s="76"/>
      <c r="N117" s="76"/>
      <c r="O117" s="76"/>
      <c r="P117" s="67"/>
      <c r="Q117" s="67"/>
      <c r="R117" s="67"/>
      <c r="S117" s="67"/>
      <c r="T117" s="68"/>
      <c r="U117" s="77"/>
      <c r="V117" s="76"/>
      <c r="W117" s="76"/>
    </row>
    <row r="118" spans="1:23">
      <c r="A118" s="76"/>
      <c r="B118" s="76"/>
      <c r="C118" s="76"/>
      <c r="D118" s="76"/>
      <c r="E118" s="76"/>
      <c r="F118" s="76"/>
      <c r="G118" s="76"/>
      <c r="H118" s="76"/>
      <c r="I118" s="76"/>
      <c r="J118" s="76"/>
      <c r="K118" s="76"/>
      <c r="L118" s="66"/>
      <c r="M118" s="76"/>
      <c r="N118" s="76"/>
      <c r="O118" s="76"/>
      <c r="P118" s="67"/>
      <c r="Q118" s="67"/>
      <c r="R118" s="67"/>
      <c r="S118" s="67"/>
      <c r="T118" s="68"/>
      <c r="U118" s="77"/>
      <c r="V118" s="76"/>
      <c r="W118" s="76"/>
    </row>
    <row r="119" spans="1:23">
      <c r="A119" s="76"/>
      <c r="B119" s="76"/>
      <c r="C119" s="76"/>
      <c r="D119" s="76"/>
      <c r="E119" s="76"/>
      <c r="F119" s="76"/>
      <c r="G119" s="76"/>
      <c r="H119" s="76"/>
      <c r="I119" s="76"/>
      <c r="J119" s="76"/>
      <c r="K119" s="76"/>
      <c r="L119" s="66"/>
      <c r="M119" s="76"/>
      <c r="N119" s="76"/>
      <c r="O119" s="76"/>
      <c r="P119" s="67"/>
      <c r="Q119" s="67"/>
      <c r="R119" s="67"/>
      <c r="S119" s="67"/>
      <c r="T119" s="68"/>
      <c r="U119" s="77"/>
      <c r="V119" s="76"/>
      <c r="W119" s="76"/>
    </row>
    <row r="120" spans="1:23">
      <c r="A120" s="76"/>
      <c r="B120" s="76"/>
      <c r="C120" s="76"/>
      <c r="D120" s="76"/>
      <c r="E120" s="76"/>
      <c r="F120" s="76"/>
      <c r="G120" s="76"/>
      <c r="H120" s="76"/>
      <c r="I120" s="76"/>
      <c r="J120" s="76"/>
      <c r="K120" s="76"/>
      <c r="L120" s="66"/>
      <c r="M120" s="76"/>
      <c r="N120" s="76"/>
      <c r="O120" s="76"/>
      <c r="P120" s="67"/>
      <c r="Q120" s="67"/>
      <c r="R120" s="67"/>
      <c r="S120" s="67"/>
      <c r="T120" s="68"/>
      <c r="U120" s="77"/>
      <c r="V120" s="76"/>
      <c r="W120" s="76"/>
    </row>
    <row r="121" spans="1:23">
      <c r="A121" s="76"/>
      <c r="B121" s="76"/>
      <c r="C121" s="76"/>
      <c r="D121" s="76"/>
      <c r="E121" s="76"/>
      <c r="F121" s="76"/>
      <c r="G121" s="76"/>
      <c r="H121" s="76"/>
      <c r="I121" s="76"/>
      <c r="J121" s="76"/>
      <c r="K121" s="76"/>
      <c r="L121" s="66"/>
      <c r="M121" s="76"/>
      <c r="N121" s="76"/>
      <c r="O121" s="76"/>
      <c r="P121" s="67"/>
      <c r="Q121" s="67"/>
      <c r="R121" s="67"/>
      <c r="S121" s="67"/>
      <c r="T121" s="68"/>
      <c r="U121" s="77"/>
      <c r="V121" s="76"/>
      <c r="W121" s="76"/>
    </row>
    <row r="122" spans="1:23">
      <c r="A122" s="76"/>
      <c r="B122" s="76"/>
      <c r="C122" s="76"/>
      <c r="D122" s="76"/>
      <c r="E122" s="76"/>
      <c r="F122" s="76"/>
      <c r="G122" s="76"/>
      <c r="H122" s="76"/>
      <c r="I122" s="76"/>
      <c r="J122" s="76"/>
      <c r="K122" s="76"/>
      <c r="L122" s="66"/>
      <c r="M122" s="76"/>
      <c r="N122" s="76"/>
      <c r="O122" s="76"/>
      <c r="P122" s="67"/>
      <c r="Q122" s="67"/>
      <c r="R122" s="67"/>
      <c r="S122" s="67"/>
      <c r="T122" s="68"/>
      <c r="U122" s="77"/>
      <c r="V122" s="76"/>
      <c r="W122" s="76"/>
    </row>
    <row r="123" spans="1:23">
      <c r="A123" s="76"/>
      <c r="B123" s="76"/>
      <c r="C123" s="76"/>
      <c r="D123" s="76"/>
      <c r="E123" s="76"/>
      <c r="F123" s="76"/>
      <c r="G123" s="76"/>
      <c r="H123" s="76"/>
      <c r="I123" s="76"/>
      <c r="J123" s="76"/>
      <c r="K123" s="76"/>
      <c r="L123" s="66"/>
      <c r="M123" s="76"/>
      <c r="N123" s="76"/>
      <c r="O123" s="76"/>
      <c r="P123" s="67"/>
      <c r="Q123" s="67"/>
      <c r="R123" s="67"/>
      <c r="S123" s="67"/>
      <c r="T123" s="68"/>
      <c r="U123" s="77"/>
      <c r="V123" s="76"/>
      <c r="W123" s="76"/>
    </row>
    <row r="124" spans="1:23">
      <c r="A124" s="76"/>
      <c r="B124" s="76"/>
      <c r="C124" s="76"/>
      <c r="D124" s="76"/>
      <c r="E124" s="76"/>
      <c r="F124" s="76"/>
      <c r="G124" s="76"/>
      <c r="H124" s="76"/>
      <c r="I124" s="76"/>
      <c r="J124" s="76"/>
      <c r="K124" s="76"/>
      <c r="L124" s="66"/>
      <c r="M124" s="76"/>
      <c r="N124" s="76"/>
      <c r="O124" s="76"/>
      <c r="P124" s="67"/>
      <c r="Q124" s="67"/>
      <c r="R124" s="67"/>
      <c r="S124" s="67"/>
      <c r="T124" s="68"/>
      <c r="U124" s="77"/>
      <c r="V124" s="76"/>
      <c r="W124" s="76"/>
    </row>
    <row r="125" spans="1:23">
      <c r="A125" s="76"/>
      <c r="B125" s="76"/>
      <c r="C125" s="76"/>
      <c r="D125" s="76"/>
      <c r="E125" s="76"/>
      <c r="F125" s="76"/>
      <c r="G125" s="76"/>
      <c r="H125" s="76"/>
      <c r="I125" s="76"/>
      <c r="J125" s="76"/>
      <c r="K125" s="76"/>
      <c r="L125" s="66"/>
      <c r="M125" s="76"/>
      <c r="N125" s="76"/>
      <c r="O125" s="76"/>
      <c r="P125" s="67"/>
      <c r="Q125" s="67"/>
      <c r="R125" s="67"/>
      <c r="S125" s="67"/>
      <c r="T125" s="68"/>
      <c r="U125" s="77"/>
      <c r="V125" s="76"/>
      <c r="W125" s="76"/>
    </row>
    <row r="126" spans="1:23">
      <c r="A126" s="76"/>
      <c r="B126" s="76"/>
      <c r="C126" s="76"/>
      <c r="D126" s="76"/>
      <c r="E126" s="76"/>
      <c r="F126" s="76"/>
      <c r="G126" s="76"/>
      <c r="H126" s="76"/>
      <c r="I126" s="76"/>
      <c r="J126" s="76"/>
      <c r="K126" s="76"/>
      <c r="L126" s="66"/>
      <c r="M126" s="76"/>
      <c r="N126" s="76"/>
      <c r="O126" s="76"/>
      <c r="P126" s="67"/>
      <c r="Q126" s="67"/>
      <c r="R126" s="67"/>
      <c r="S126" s="67"/>
      <c r="T126" s="68"/>
      <c r="U126" s="77"/>
      <c r="V126" s="76"/>
      <c r="W126" s="76"/>
    </row>
    <row r="127" spans="1:23">
      <c r="A127" s="76"/>
      <c r="B127" s="76"/>
      <c r="C127" s="76"/>
      <c r="D127" s="76"/>
      <c r="E127" s="76"/>
      <c r="F127" s="76"/>
      <c r="G127" s="76"/>
      <c r="H127" s="76"/>
      <c r="I127" s="76"/>
      <c r="J127" s="76"/>
      <c r="K127" s="76"/>
      <c r="L127" s="66"/>
      <c r="M127" s="76"/>
      <c r="N127" s="76"/>
      <c r="O127" s="76"/>
      <c r="P127" s="67"/>
      <c r="Q127" s="67"/>
      <c r="R127" s="67"/>
      <c r="S127" s="67"/>
      <c r="T127" s="68"/>
      <c r="U127" s="77"/>
      <c r="V127" s="76"/>
      <c r="W127" s="76"/>
    </row>
    <row r="128" spans="1:23">
      <c r="A128" s="76"/>
      <c r="B128" s="76"/>
      <c r="C128" s="76"/>
      <c r="D128" s="76"/>
      <c r="E128" s="76"/>
      <c r="F128" s="76"/>
      <c r="G128" s="76"/>
      <c r="H128" s="76"/>
      <c r="I128" s="76"/>
      <c r="J128" s="76"/>
      <c r="K128" s="76"/>
      <c r="L128" s="66"/>
      <c r="M128" s="76"/>
      <c r="N128" s="76"/>
      <c r="O128" s="76"/>
      <c r="P128" s="67"/>
      <c r="Q128" s="67"/>
      <c r="R128" s="67"/>
      <c r="S128" s="67"/>
      <c r="T128" s="68"/>
      <c r="U128" s="77"/>
      <c r="V128" s="76"/>
      <c r="W128" s="76"/>
    </row>
    <row r="129" spans="1:23">
      <c r="A129" s="76"/>
      <c r="B129" s="76"/>
      <c r="C129" s="76"/>
      <c r="D129" s="76"/>
      <c r="E129" s="76"/>
      <c r="F129" s="76"/>
      <c r="G129" s="76"/>
      <c r="H129" s="76"/>
      <c r="I129" s="76"/>
      <c r="J129" s="76"/>
      <c r="K129" s="76"/>
      <c r="L129" s="66"/>
      <c r="M129" s="76"/>
      <c r="N129" s="76"/>
      <c r="O129" s="76"/>
      <c r="P129" s="67"/>
      <c r="Q129" s="67"/>
      <c r="R129" s="67"/>
      <c r="S129" s="67"/>
      <c r="T129" s="68"/>
      <c r="U129" s="77"/>
      <c r="V129" s="76"/>
      <c r="W129" s="76"/>
    </row>
    <row r="130" spans="1:23">
      <c r="A130" s="76"/>
      <c r="B130" s="76"/>
      <c r="C130" s="76"/>
      <c r="D130" s="76"/>
      <c r="E130" s="76"/>
      <c r="F130" s="76"/>
      <c r="G130" s="76"/>
      <c r="H130" s="76"/>
      <c r="I130" s="76"/>
      <c r="J130" s="76"/>
      <c r="K130" s="76"/>
      <c r="L130" s="66"/>
      <c r="M130" s="76"/>
      <c r="N130" s="76"/>
      <c r="O130" s="76"/>
      <c r="P130" s="67"/>
      <c r="Q130" s="67"/>
      <c r="R130" s="67"/>
      <c r="S130" s="67"/>
      <c r="T130" s="68"/>
      <c r="U130" s="77"/>
      <c r="V130" s="76"/>
      <c r="W130" s="76"/>
    </row>
    <row r="131" spans="1:23">
      <c r="A131" s="76"/>
      <c r="B131" s="76"/>
      <c r="C131" s="76"/>
      <c r="D131" s="76"/>
      <c r="E131" s="76"/>
      <c r="F131" s="76"/>
      <c r="G131" s="76"/>
      <c r="H131" s="76"/>
      <c r="I131" s="76"/>
      <c r="J131" s="76"/>
      <c r="K131" s="76"/>
      <c r="L131" s="66"/>
      <c r="M131" s="76"/>
      <c r="N131" s="76"/>
      <c r="O131" s="76"/>
      <c r="P131" s="67"/>
      <c r="Q131" s="67"/>
      <c r="R131" s="67"/>
      <c r="S131" s="67"/>
      <c r="T131" s="68"/>
      <c r="U131" s="77"/>
      <c r="V131" s="76"/>
      <c r="W131" s="76"/>
    </row>
    <row r="132" spans="1:23">
      <c r="A132" s="76"/>
      <c r="B132" s="76"/>
      <c r="C132" s="76"/>
      <c r="D132" s="76"/>
      <c r="E132" s="76"/>
      <c r="F132" s="76"/>
      <c r="G132" s="76"/>
      <c r="H132" s="76"/>
      <c r="I132" s="76"/>
      <c r="J132" s="76"/>
      <c r="K132" s="76"/>
      <c r="L132" s="66"/>
      <c r="M132" s="76"/>
      <c r="N132" s="76"/>
      <c r="O132" s="76"/>
      <c r="P132" s="67"/>
      <c r="Q132" s="67"/>
      <c r="R132" s="67"/>
      <c r="S132" s="67"/>
      <c r="T132" s="68"/>
      <c r="U132" s="77"/>
      <c r="V132" s="76"/>
      <c r="W132" s="76"/>
    </row>
    <row r="133" spans="1:23">
      <c r="A133" s="76"/>
      <c r="B133" s="76"/>
      <c r="C133" s="76"/>
      <c r="D133" s="76"/>
      <c r="E133" s="76"/>
      <c r="F133" s="76"/>
      <c r="G133" s="76"/>
      <c r="H133" s="76"/>
      <c r="I133" s="76"/>
      <c r="J133" s="76"/>
      <c r="K133" s="76"/>
      <c r="L133" s="66"/>
      <c r="M133" s="76"/>
      <c r="N133" s="76"/>
      <c r="O133" s="76"/>
      <c r="P133" s="67"/>
      <c r="Q133" s="67"/>
      <c r="R133" s="67"/>
      <c r="S133" s="67"/>
      <c r="T133" s="68"/>
      <c r="U133" s="77"/>
      <c r="V133" s="76"/>
      <c r="W133" s="76"/>
    </row>
    <row r="134" spans="1:23">
      <c r="A134" s="76"/>
      <c r="B134" s="76"/>
      <c r="C134" s="76"/>
      <c r="D134" s="76"/>
      <c r="E134" s="76"/>
      <c r="F134" s="76"/>
      <c r="G134" s="76"/>
      <c r="H134" s="76"/>
      <c r="I134" s="76"/>
      <c r="J134" s="76"/>
      <c r="K134" s="76"/>
      <c r="L134" s="66"/>
      <c r="M134" s="76"/>
      <c r="N134" s="76"/>
      <c r="O134" s="76"/>
      <c r="P134" s="67"/>
      <c r="Q134" s="67"/>
      <c r="R134" s="67"/>
      <c r="S134" s="67"/>
      <c r="T134" s="68"/>
      <c r="U134" s="77"/>
      <c r="V134" s="76"/>
      <c r="W134" s="76"/>
    </row>
    <row r="135" spans="1:23">
      <c r="A135" s="76"/>
      <c r="B135" s="76"/>
      <c r="C135" s="76"/>
      <c r="D135" s="76"/>
      <c r="E135" s="76"/>
      <c r="F135" s="76"/>
      <c r="G135" s="76"/>
      <c r="H135" s="76"/>
      <c r="I135" s="76"/>
      <c r="J135" s="76"/>
      <c r="K135" s="76"/>
      <c r="L135" s="66"/>
      <c r="M135" s="76"/>
      <c r="N135" s="76"/>
      <c r="O135" s="76"/>
      <c r="P135" s="67"/>
      <c r="Q135" s="67"/>
      <c r="R135" s="67"/>
      <c r="S135" s="67"/>
      <c r="T135" s="68"/>
      <c r="U135" s="77"/>
      <c r="V135" s="76"/>
      <c r="W135" s="76"/>
    </row>
    <row r="136" spans="1:23">
      <c r="A136" s="76"/>
      <c r="B136" s="76"/>
      <c r="C136" s="76"/>
      <c r="D136" s="76"/>
      <c r="E136" s="76"/>
      <c r="F136" s="76"/>
      <c r="G136" s="76"/>
      <c r="H136" s="76"/>
      <c r="I136" s="76"/>
      <c r="J136" s="76"/>
      <c r="K136" s="76"/>
      <c r="L136" s="66"/>
      <c r="M136" s="76"/>
      <c r="N136" s="76"/>
      <c r="O136" s="76"/>
      <c r="P136" s="67"/>
      <c r="Q136" s="67"/>
      <c r="R136" s="67"/>
      <c r="S136" s="67"/>
      <c r="T136" s="68"/>
      <c r="U136" s="77"/>
      <c r="V136" s="76"/>
      <c r="W136" s="76"/>
    </row>
    <row r="137" spans="1:23">
      <c r="A137" s="76"/>
      <c r="B137" s="76"/>
      <c r="C137" s="76"/>
      <c r="D137" s="76"/>
      <c r="E137" s="76"/>
      <c r="F137" s="76"/>
      <c r="G137" s="76"/>
      <c r="H137" s="76"/>
      <c r="I137" s="76"/>
      <c r="J137" s="76"/>
      <c r="K137" s="76"/>
      <c r="L137" s="66"/>
      <c r="M137" s="76"/>
      <c r="N137" s="76"/>
      <c r="O137" s="76"/>
      <c r="P137" s="67"/>
      <c r="Q137" s="67"/>
      <c r="R137" s="67"/>
      <c r="S137" s="67"/>
      <c r="T137" s="68"/>
      <c r="U137" s="77"/>
      <c r="V137" s="76"/>
      <c r="W137" s="76"/>
    </row>
    <row r="138" spans="1:23">
      <c r="A138" s="76"/>
      <c r="B138" s="76"/>
      <c r="C138" s="76"/>
      <c r="D138" s="76"/>
      <c r="E138" s="76"/>
      <c r="F138" s="76"/>
      <c r="G138" s="76"/>
      <c r="H138" s="76"/>
      <c r="I138" s="76"/>
      <c r="J138" s="76"/>
      <c r="K138" s="76"/>
      <c r="L138" s="66"/>
      <c r="M138" s="76"/>
      <c r="N138" s="76"/>
      <c r="O138" s="76"/>
      <c r="P138" s="67"/>
      <c r="Q138" s="67"/>
      <c r="R138" s="67"/>
      <c r="S138" s="67"/>
      <c r="T138" s="68"/>
      <c r="U138" s="77"/>
      <c r="V138" s="76"/>
      <c r="W138" s="76"/>
    </row>
    <row r="139" spans="1:23">
      <c r="A139" s="76"/>
      <c r="B139" s="76"/>
      <c r="C139" s="76"/>
      <c r="D139" s="76"/>
      <c r="E139" s="76"/>
      <c r="F139" s="76"/>
      <c r="G139" s="76"/>
      <c r="H139" s="76"/>
      <c r="I139" s="76"/>
      <c r="J139" s="76"/>
      <c r="K139" s="76"/>
      <c r="L139" s="66"/>
      <c r="M139" s="76"/>
      <c r="N139" s="76"/>
      <c r="O139" s="76"/>
      <c r="P139" s="67"/>
      <c r="Q139" s="67"/>
      <c r="R139" s="67"/>
      <c r="S139" s="67"/>
      <c r="T139" s="68"/>
      <c r="U139" s="77"/>
      <c r="V139" s="76"/>
      <c r="W139" s="76"/>
    </row>
    <row r="140" spans="1:23">
      <c r="A140" s="76"/>
      <c r="B140" s="76"/>
      <c r="C140" s="76"/>
      <c r="D140" s="76"/>
      <c r="E140" s="76"/>
      <c r="F140" s="76"/>
      <c r="G140" s="76"/>
      <c r="H140" s="76"/>
      <c r="I140" s="76"/>
      <c r="J140" s="76"/>
      <c r="K140" s="76"/>
      <c r="L140" s="66"/>
      <c r="M140" s="76"/>
      <c r="N140" s="76"/>
      <c r="O140" s="76"/>
      <c r="P140" s="67"/>
      <c r="Q140" s="67"/>
      <c r="R140" s="67"/>
      <c r="S140" s="67"/>
      <c r="T140" s="68"/>
      <c r="U140" s="77"/>
      <c r="V140" s="76"/>
      <c r="W140" s="76"/>
    </row>
    <row r="141" spans="1:23">
      <c r="A141" s="76"/>
      <c r="B141" s="76"/>
      <c r="C141" s="76"/>
      <c r="D141" s="76"/>
      <c r="E141" s="76"/>
      <c r="F141" s="76"/>
      <c r="G141" s="76"/>
      <c r="H141" s="76"/>
      <c r="I141" s="76"/>
      <c r="J141" s="76"/>
      <c r="K141" s="76"/>
      <c r="L141" s="66"/>
      <c r="M141" s="76"/>
      <c r="N141" s="76"/>
      <c r="O141" s="76"/>
      <c r="P141" s="67"/>
      <c r="Q141" s="67"/>
      <c r="R141" s="67"/>
      <c r="S141" s="67"/>
      <c r="T141" s="68"/>
      <c r="U141" s="77"/>
      <c r="V141" s="76"/>
      <c r="W141" s="76"/>
    </row>
    <row r="142" spans="1:23">
      <c r="A142" s="76"/>
      <c r="B142" s="76"/>
      <c r="C142" s="76"/>
      <c r="D142" s="76"/>
      <c r="E142" s="76"/>
      <c r="F142" s="76"/>
      <c r="G142" s="76"/>
      <c r="H142" s="76"/>
      <c r="I142" s="76"/>
      <c r="J142" s="76"/>
      <c r="K142" s="76"/>
      <c r="L142" s="66"/>
      <c r="M142" s="76"/>
      <c r="N142" s="76"/>
      <c r="O142" s="76"/>
      <c r="P142" s="67"/>
      <c r="Q142" s="67"/>
      <c r="R142" s="67"/>
      <c r="S142" s="67"/>
      <c r="T142" s="68"/>
      <c r="U142" s="77"/>
      <c r="V142" s="76"/>
      <c r="W142" s="76"/>
    </row>
    <row r="143" spans="1:23">
      <c r="A143" s="76"/>
      <c r="B143" s="76"/>
      <c r="C143" s="76"/>
      <c r="D143" s="76"/>
      <c r="E143" s="76"/>
      <c r="F143" s="76"/>
      <c r="G143" s="76"/>
      <c r="H143" s="76"/>
      <c r="I143" s="76"/>
      <c r="J143" s="76"/>
      <c r="K143" s="76"/>
      <c r="L143" s="66"/>
      <c r="M143" s="76"/>
      <c r="N143" s="76"/>
      <c r="O143" s="76"/>
      <c r="P143" s="67"/>
      <c r="Q143" s="67"/>
      <c r="R143" s="67"/>
      <c r="S143" s="67"/>
      <c r="T143" s="68"/>
      <c r="U143" s="77"/>
      <c r="V143" s="76"/>
      <c r="W143" s="76"/>
    </row>
    <row r="144" spans="1:23">
      <c r="A144" s="76"/>
      <c r="B144" s="76"/>
      <c r="C144" s="76"/>
      <c r="D144" s="76"/>
      <c r="E144" s="76"/>
      <c r="F144" s="76"/>
      <c r="G144" s="76"/>
      <c r="H144" s="76"/>
      <c r="I144" s="76"/>
      <c r="J144" s="76"/>
      <c r="K144" s="76"/>
      <c r="L144" s="66"/>
      <c r="M144" s="76"/>
      <c r="N144" s="76"/>
      <c r="O144" s="76"/>
      <c r="P144" s="67"/>
      <c r="Q144" s="67"/>
      <c r="R144" s="67"/>
      <c r="S144" s="67"/>
      <c r="T144" s="68"/>
      <c r="U144" s="77"/>
      <c r="V144" s="76"/>
      <c r="W144" s="76"/>
    </row>
    <row r="145" spans="1:23">
      <c r="A145" s="76"/>
      <c r="B145" s="76"/>
      <c r="C145" s="76"/>
      <c r="D145" s="76"/>
      <c r="E145" s="76"/>
      <c r="F145" s="76"/>
      <c r="G145" s="76"/>
      <c r="H145" s="76"/>
      <c r="I145" s="76"/>
      <c r="J145" s="76"/>
      <c r="K145" s="76"/>
      <c r="L145" s="66"/>
      <c r="M145" s="76"/>
      <c r="N145" s="76"/>
      <c r="O145" s="76"/>
      <c r="P145" s="67"/>
      <c r="Q145" s="67"/>
      <c r="R145" s="67"/>
      <c r="S145" s="67"/>
      <c r="T145" s="68"/>
      <c r="U145" s="77"/>
      <c r="V145" s="76"/>
      <c r="W145" s="76"/>
    </row>
    <row r="146" spans="1:23">
      <c r="A146" s="76"/>
      <c r="B146" s="76"/>
      <c r="C146" s="76"/>
      <c r="D146" s="76"/>
      <c r="E146" s="76"/>
      <c r="F146" s="76"/>
      <c r="G146" s="76"/>
      <c r="H146" s="76"/>
      <c r="I146" s="76"/>
      <c r="J146" s="76"/>
      <c r="K146" s="76"/>
      <c r="L146" s="66"/>
      <c r="M146" s="76"/>
      <c r="N146" s="76"/>
      <c r="O146" s="76"/>
      <c r="P146" s="67"/>
      <c r="Q146" s="67"/>
      <c r="R146" s="67"/>
      <c r="S146" s="67"/>
      <c r="T146" s="68"/>
      <c r="U146" s="77"/>
      <c r="V146" s="76"/>
      <c r="W146" s="76"/>
    </row>
    <row r="147" spans="1:23">
      <c r="A147" s="55"/>
      <c r="B147" s="55"/>
      <c r="C147" s="55"/>
      <c r="D147" s="55"/>
      <c r="E147" s="55"/>
      <c r="F147" s="55"/>
      <c r="G147" s="55"/>
      <c r="H147" s="55"/>
      <c r="I147" s="55"/>
      <c r="J147" s="55"/>
      <c r="K147" s="55"/>
      <c r="L147" s="66"/>
      <c r="M147" s="55"/>
      <c r="N147" s="55"/>
      <c r="O147" s="55"/>
      <c r="P147" s="67"/>
      <c r="Q147" s="67"/>
      <c r="R147" s="67"/>
      <c r="S147" s="67"/>
      <c r="T147" s="68"/>
      <c r="U147" s="69"/>
      <c r="V147" s="55"/>
      <c r="W147" s="55"/>
    </row>
    <row r="148" spans="1:23">
      <c r="A148" s="55"/>
      <c r="B148" s="55"/>
      <c r="C148" s="55"/>
      <c r="D148" s="55"/>
      <c r="E148" s="55"/>
      <c r="F148" s="55"/>
      <c r="G148" s="55"/>
      <c r="H148" s="55"/>
      <c r="I148" s="55"/>
      <c r="J148" s="55"/>
      <c r="K148" s="55"/>
      <c r="L148" s="66"/>
      <c r="M148" s="55"/>
      <c r="N148" s="55"/>
      <c r="O148" s="55"/>
      <c r="P148" s="67"/>
      <c r="Q148" s="67"/>
      <c r="R148" s="67"/>
      <c r="S148" s="67"/>
      <c r="T148" s="68"/>
      <c r="U148" s="69"/>
      <c r="V148" s="55"/>
      <c r="W148" s="55"/>
    </row>
    <row r="149" spans="1:23">
      <c r="A149" s="55"/>
      <c r="B149" s="55"/>
      <c r="C149" s="55"/>
      <c r="D149" s="55"/>
      <c r="E149" s="55"/>
      <c r="F149" s="55"/>
      <c r="G149" s="55"/>
      <c r="H149" s="55"/>
      <c r="I149" s="55"/>
      <c r="J149" s="55"/>
      <c r="K149" s="55"/>
      <c r="L149" s="66"/>
      <c r="M149" s="55"/>
      <c r="N149" s="55"/>
      <c r="O149" s="55"/>
      <c r="P149" s="67"/>
      <c r="Q149" s="67"/>
      <c r="R149" s="67"/>
      <c r="S149" s="67"/>
      <c r="T149" s="68"/>
      <c r="U149" s="69"/>
      <c r="V149" s="55"/>
      <c r="W149" s="55"/>
    </row>
    <row r="150" spans="1:23">
      <c r="A150" s="55"/>
      <c r="B150" s="55"/>
      <c r="C150" s="55"/>
      <c r="D150" s="55"/>
      <c r="E150" s="55"/>
      <c r="F150" s="55"/>
      <c r="G150" s="55"/>
      <c r="H150" s="55"/>
      <c r="I150" s="55"/>
      <c r="J150" s="55"/>
      <c r="K150" s="55"/>
      <c r="L150" s="66"/>
      <c r="M150" s="55"/>
      <c r="N150" s="55"/>
      <c r="O150" s="55"/>
      <c r="P150" s="67"/>
      <c r="Q150" s="67"/>
      <c r="R150" s="67"/>
      <c r="S150" s="67"/>
      <c r="T150" s="68"/>
      <c r="U150" s="69"/>
      <c r="V150" s="55"/>
      <c r="W150" s="55"/>
    </row>
    <row r="151" spans="1:23">
      <c r="A151" s="55"/>
      <c r="B151" s="55"/>
      <c r="C151" s="55"/>
      <c r="D151" s="55"/>
      <c r="E151" s="55"/>
      <c r="F151" s="55"/>
      <c r="G151" s="55"/>
      <c r="H151" s="55"/>
      <c r="I151" s="55"/>
      <c r="J151" s="55"/>
      <c r="K151" s="55"/>
      <c r="L151" s="66"/>
      <c r="M151" s="55"/>
      <c r="N151" s="55"/>
      <c r="O151" s="55"/>
      <c r="P151" s="67"/>
      <c r="Q151" s="67"/>
      <c r="R151" s="67"/>
      <c r="S151" s="67"/>
      <c r="T151" s="68"/>
      <c r="U151" s="69"/>
      <c r="V151" s="55"/>
      <c r="W151" s="55"/>
    </row>
    <row r="152" spans="1:23">
      <c r="A152" s="55"/>
      <c r="B152" s="55"/>
      <c r="C152" s="55"/>
      <c r="D152" s="55"/>
      <c r="E152" s="55"/>
      <c r="F152" s="55"/>
      <c r="G152" s="55"/>
      <c r="H152" s="55"/>
      <c r="I152" s="55"/>
      <c r="J152" s="55"/>
      <c r="K152" s="55"/>
      <c r="L152" s="66"/>
      <c r="M152" s="55"/>
      <c r="N152" s="55"/>
      <c r="O152" s="55"/>
      <c r="P152" s="67"/>
      <c r="Q152" s="67"/>
      <c r="R152" s="67"/>
      <c r="S152" s="67"/>
      <c r="T152" s="68"/>
      <c r="U152" s="69"/>
      <c r="V152" s="55"/>
      <c r="W152" s="55"/>
    </row>
    <row r="153" spans="1:23">
      <c r="A153" s="55"/>
      <c r="B153" s="55"/>
      <c r="C153" s="55"/>
      <c r="D153" s="55"/>
      <c r="E153" s="55"/>
      <c r="F153" s="55"/>
      <c r="G153" s="55"/>
      <c r="H153" s="55"/>
      <c r="I153" s="55"/>
      <c r="J153" s="55"/>
      <c r="K153" s="55"/>
      <c r="L153" s="66"/>
      <c r="M153" s="55"/>
      <c r="N153" s="55"/>
      <c r="O153" s="55"/>
      <c r="P153" s="67"/>
      <c r="Q153" s="67"/>
      <c r="R153" s="67"/>
      <c r="S153" s="67"/>
      <c r="T153" s="68"/>
      <c r="U153" s="69"/>
      <c r="V153" s="55"/>
      <c r="W153" s="55"/>
    </row>
    <row r="154" spans="1:23">
      <c r="A154" s="55"/>
      <c r="B154" s="55"/>
      <c r="C154" s="55"/>
      <c r="D154" s="55"/>
      <c r="E154" s="55"/>
      <c r="F154" s="55"/>
      <c r="G154" s="55"/>
      <c r="H154" s="55"/>
      <c r="I154" s="55"/>
      <c r="J154" s="55"/>
      <c r="K154" s="55"/>
      <c r="L154" s="66"/>
      <c r="M154" s="55"/>
      <c r="N154" s="55"/>
      <c r="O154" s="55"/>
      <c r="P154" s="67"/>
      <c r="Q154" s="67"/>
      <c r="R154" s="67"/>
      <c r="S154" s="67"/>
      <c r="T154" s="68"/>
      <c r="U154" s="69"/>
      <c r="V154" s="55"/>
      <c r="W154" s="55"/>
    </row>
    <row r="155" spans="1:23">
      <c r="A155" s="55"/>
      <c r="B155" s="55"/>
      <c r="C155" s="55"/>
      <c r="D155" s="55"/>
      <c r="E155" s="55"/>
      <c r="F155" s="55"/>
      <c r="G155" s="55"/>
      <c r="H155" s="55"/>
      <c r="I155" s="55"/>
      <c r="J155" s="55"/>
      <c r="K155" s="55"/>
      <c r="L155" s="66"/>
      <c r="M155" s="55"/>
      <c r="N155" s="55"/>
      <c r="O155" s="55"/>
      <c r="P155" s="67"/>
      <c r="Q155" s="67"/>
      <c r="R155" s="67"/>
      <c r="S155" s="67"/>
      <c r="T155" s="68"/>
      <c r="U155" s="69"/>
      <c r="V155" s="55"/>
      <c r="W155" s="55"/>
    </row>
    <row r="156" spans="1:23">
      <c r="A156" s="55"/>
      <c r="B156" s="55"/>
      <c r="C156" s="55"/>
      <c r="D156" s="55"/>
      <c r="E156" s="55"/>
      <c r="F156" s="55"/>
      <c r="G156" s="55"/>
      <c r="H156" s="55"/>
      <c r="I156" s="55"/>
      <c r="J156" s="55"/>
      <c r="K156" s="55"/>
      <c r="L156" s="66"/>
      <c r="M156" s="55"/>
      <c r="N156" s="55"/>
      <c r="O156" s="55"/>
      <c r="P156" s="67"/>
      <c r="Q156" s="67"/>
      <c r="R156" s="67"/>
      <c r="S156" s="67"/>
      <c r="T156" s="68"/>
      <c r="U156" s="69"/>
      <c r="V156" s="55"/>
      <c r="W156" s="55"/>
    </row>
  </sheetData>
  <sheetProtection password="DE46" sheet="1" objects="1" scenarios="1" selectLockedCells="1"/>
  <dataConsolidate/>
  <mergeCells count="139">
    <mergeCell ref="O48:P48"/>
    <mergeCell ref="Q48:T48"/>
    <mergeCell ref="Q47:T47"/>
    <mergeCell ref="B50:M50"/>
    <mergeCell ref="N50:O50"/>
    <mergeCell ref="O51:P51"/>
    <mergeCell ref="Q50:T50"/>
    <mergeCell ref="Q51:T51"/>
    <mergeCell ref="E46:M46"/>
    <mergeCell ref="I51:L51"/>
    <mergeCell ref="H47:K47"/>
    <mergeCell ref="I48:L48"/>
    <mergeCell ref="B47:E47"/>
    <mergeCell ref="Q45:T45"/>
    <mergeCell ref="Q29:T29"/>
    <mergeCell ref="Q44:T44"/>
    <mergeCell ref="B35:M35"/>
    <mergeCell ref="M40:M41"/>
    <mergeCell ref="H28:K28"/>
    <mergeCell ref="N34:P34"/>
    <mergeCell ref="B40:E40"/>
    <mergeCell ref="G40:K42"/>
    <mergeCell ref="B39:E39"/>
    <mergeCell ref="B28:E28"/>
    <mergeCell ref="B44:E44"/>
    <mergeCell ref="H45:K45"/>
    <mergeCell ref="H44:K44"/>
    <mergeCell ref="B45:E45"/>
    <mergeCell ref="N40:O42"/>
    <mergeCell ref="Q43:T43"/>
    <mergeCell ref="Q40:T42"/>
    <mergeCell ref="N36:P36"/>
    <mergeCell ref="Q36:T36"/>
    <mergeCell ref="K7:W7"/>
    <mergeCell ref="Q24:T26"/>
    <mergeCell ref="N24:O26"/>
    <mergeCell ref="M24:M25"/>
    <mergeCell ref="G19:K19"/>
    <mergeCell ref="G20:K20"/>
    <mergeCell ref="Q28:T28"/>
    <mergeCell ref="Q34:T34"/>
    <mergeCell ref="Q35:T35"/>
    <mergeCell ref="Q27:T27"/>
    <mergeCell ref="M27:O27"/>
    <mergeCell ref="Q31:T31"/>
    <mergeCell ref="Q33:T33"/>
    <mergeCell ref="A16:E16"/>
    <mergeCell ref="Q30:T30"/>
    <mergeCell ref="N35:O35"/>
    <mergeCell ref="A17:E17"/>
    <mergeCell ref="A12:E12"/>
    <mergeCell ref="L17:M17"/>
    <mergeCell ref="L16:M16"/>
    <mergeCell ref="L19:M19"/>
    <mergeCell ref="L20:M20"/>
    <mergeCell ref="H30:K30"/>
    <mergeCell ref="B31:E31"/>
    <mergeCell ref="B32:E32"/>
    <mergeCell ref="H31:K31"/>
    <mergeCell ref="F33:M33"/>
    <mergeCell ref="A20:E20"/>
    <mergeCell ref="B23:E23"/>
    <mergeCell ref="B24:E24"/>
    <mergeCell ref="B33:E33"/>
    <mergeCell ref="G17:K17"/>
    <mergeCell ref="G12:K12"/>
    <mergeCell ref="F24:F25"/>
    <mergeCell ref="G24:K26"/>
    <mergeCell ref="A21:E21"/>
    <mergeCell ref="B25:E25"/>
    <mergeCell ref="B26:E26"/>
    <mergeCell ref="B43:E43"/>
    <mergeCell ref="H43:K43"/>
    <mergeCell ref="L21:M21"/>
    <mergeCell ref="B42:E42"/>
    <mergeCell ref="B27:K27"/>
    <mergeCell ref="B41:E41"/>
    <mergeCell ref="F40:F41"/>
    <mergeCell ref="G21:K21"/>
    <mergeCell ref="B30:E30"/>
    <mergeCell ref="B29:E29"/>
    <mergeCell ref="B34:M34"/>
    <mergeCell ref="H29:K29"/>
    <mergeCell ref="A2:W2"/>
    <mergeCell ref="C5:F5"/>
    <mergeCell ref="G5:J5"/>
    <mergeCell ref="A4:B4"/>
    <mergeCell ref="C4:N4"/>
    <mergeCell ref="A3:C3"/>
    <mergeCell ref="D3:N3"/>
    <mergeCell ref="P4:W4"/>
    <mergeCell ref="P5:W5"/>
    <mergeCell ref="A5:B5"/>
    <mergeCell ref="K5:N5"/>
    <mergeCell ref="P3:W3"/>
    <mergeCell ref="C8:D8"/>
    <mergeCell ref="A6:B6"/>
    <mergeCell ref="A7:B7"/>
    <mergeCell ref="A8:B8"/>
    <mergeCell ref="C7:F7"/>
    <mergeCell ref="C6:F6"/>
    <mergeCell ref="A14:E14"/>
    <mergeCell ref="G16:K16"/>
    <mergeCell ref="P8:W8"/>
    <mergeCell ref="K8:N8"/>
    <mergeCell ref="A10:W10"/>
    <mergeCell ref="L12:M12"/>
    <mergeCell ref="L14:M14"/>
    <mergeCell ref="P12:P21"/>
    <mergeCell ref="Q12:W20"/>
    <mergeCell ref="B11:E11"/>
    <mergeCell ref="Q21:W21"/>
    <mergeCell ref="B9:E9"/>
    <mergeCell ref="G14:K14"/>
    <mergeCell ref="L13:N13"/>
    <mergeCell ref="K6:W6"/>
    <mergeCell ref="G6:J6"/>
    <mergeCell ref="G7:J7"/>
    <mergeCell ref="G8:J8"/>
    <mergeCell ref="A73:W97"/>
    <mergeCell ref="A61:W64"/>
    <mergeCell ref="V55:V57"/>
    <mergeCell ref="Q58:T58"/>
    <mergeCell ref="B58:E58"/>
    <mergeCell ref="A65:W65"/>
    <mergeCell ref="O55:O56"/>
    <mergeCell ref="A67:W67"/>
    <mergeCell ref="A69:W69"/>
    <mergeCell ref="B55:E55"/>
    <mergeCell ref="A70:V70"/>
    <mergeCell ref="H58:K58"/>
    <mergeCell ref="P55:T57"/>
    <mergeCell ref="M55:M57"/>
    <mergeCell ref="B57:E57"/>
    <mergeCell ref="G55:K57"/>
    <mergeCell ref="B59:E59"/>
    <mergeCell ref="A66:W66"/>
    <mergeCell ref="B56:E56"/>
    <mergeCell ref="F55:F56"/>
  </mergeCells>
  <phoneticPr fontId="7" type="noConversion"/>
  <conditionalFormatting sqref="Q36">
    <cfRule type="expression" priority="9">
      <formula>$Q$36=0</formula>
    </cfRule>
    <cfRule type="expression" dxfId="9" priority="31" stopIfTrue="1">
      <formula>$Q$36&gt;0</formula>
    </cfRule>
  </conditionalFormatting>
  <conditionalFormatting sqref="M51 V51 M58">
    <cfRule type="cellIs" dxfId="8" priority="28" stopIfTrue="1" operator="greaterThan">
      <formula>0</formula>
    </cfRule>
  </conditionalFormatting>
  <conditionalFormatting sqref="V58">
    <cfRule type="cellIs" dxfId="7" priority="23" stopIfTrue="1" operator="greaterThan">
      <formula>0</formula>
    </cfRule>
    <cfRule type="cellIs" dxfId="6" priority="24" stopIfTrue="1" operator="greaterThan">
      <formula>10</formula>
    </cfRule>
  </conditionalFormatting>
  <conditionalFormatting sqref="Q34">
    <cfRule type="expression" dxfId="5" priority="34" stopIfTrue="1">
      <formula>AND($Q$34&gt;0,$Q$36=0)</formula>
    </cfRule>
  </conditionalFormatting>
  <conditionalFormatting sqref="Q51:T51">
    <cfRule type="cellIs" dxfId="4" priority="12" operator="greaterThan">
      <formula>0</formula>
    </cfRule>
    <cfRule type="cellIs" dxfId="3" priority="13" operator="greaterThan">
      <formula>10</formula>
    </cfRule>
  </conditionalFormatting>
  <conditionalFormatting sqref="Q48:T48">
    <cfRule type="expression" dxfId="2" priority="11" stopIfTrue="1">
      <formula>"I(($Q$51=0);$Q$48&gt;0)"</formula>
    </cfRule>
  </conditionalFormatting>
  <conditionalFormatting sqref="Q48">
    <cfRule type="expression" dxfId="1" priority="10">
      <formula>AND($Q$48&gt;0,$Q$51=0)</formula>
    </cfRule>
  </conditionalFormatting>
  <conditionalFormatting sqref="H28:K31 O28:O31 H43:K45 O43:O45">
    <cfRule type="cellIs" dxfId="0" priority="1" operator="greaterThan">
      <formula>0</formula>
    </cfRule>
  </conditionalFormatting>
  <dataValidations xWindow="950" yWindow="579" count="13">
    <dataValidation type="custom" allowBlank="1" showInputMessage="1" showErrorMessage="1" sqref="X30">
      <formula1>AND(#REF!+#REF!+#REF!&gt;=5,#REF!+#REF!+#REF!&lt;=8,#REF!="x")</formula1>
    </dataValidation>
    <dataValidation allowBlank="1" showInputMessage="1" showErrorMessage="1" error="Es supera la capacitat de l'allotjament triat" sqref="H29"/>
    <dataValidation type="custom" allowBlank="1" showInputMessage="1" showErrorMessage="1" errorTitle="ERREUR DE SÉLECTION" error="Marquer une seule option. Merci" promptTitle="MARQUER GRILLE" prompt="Mettez un X et appuyez sur Entrée pour définir la sélection, mais on peut donner ERREUR DE SÉLECTION&#10;" sqref="G14:K14">
      <formula1>$O$14=1</formula1>
    </dataValidation>
    <dataValidation type="custom" showInputMessage="1" showErrorMessage="1" errorTitle="ERREUR DE SÉLECTION" error="Marquer une seule option. Merci&#10;" promptTitle="MARQUER GRILLE" prompt="Mettez un X et appuyez sur Entrée pour définir la sélection,mais on peut donner ERREUR DE SÉLECTION" sqref="F21">
      <formula1>$V$24=1</formula1>
    </dataValidation>
    <dataValidation allowBlank="1" showInputMessage="1" showErrorMessage="1" promptTitle="CAPACITAT BUNGALOWS" prompt="Si el nombre de persones es superior a la capacitat de l'allotjament triat (2, 4, 6 o 8 persones) s'haurà d'omplir un segon full d'inscripció amb el total de persones redistribuides en dos bungalows" sqref="N17"/>
    <dataValidation type="custom" allowBlank="1" showInputMessage="1" showErrorMessage="1" errorTitle="ERREUR DE SÉLECTION" error="Marquer une seule option. Merci" promptTitle="MARQUER GRILLE" prompt="Mettez un X et appuyez sur Entrée pour définir la sélection,mais on peut donner ERREUR DE SÉLECTION&#10;&#10;Si vous marquez &quot;Seulement dimanche&quot;, vous ne pouvez sélectionner que les options SANS HÉBERGEMENT B) ou C)" sqref="F14">
      <formula1>$O$14=1</formula1>
    </dataValidation>
    <dataValidation allowBlank="1" showErrorMessage="1" sqref="O21"/>
    <dataValidation type="custom" allowBlank="1" showInputMessage="1" showErrorMessage="1" errorTitle="ERREUR DE SÉLECTION" error="Marquer une seule option. Merci" promptTitle=" MARQUER GRILLE" prompt="Mettez un X et appuyez sur Entrée, mais on peut donner ERREUR DE SÉLECTION. &#10;La sélection n'est pas valide si est combinée avec l'OPTION B (n'inclut pas le petit-déjeuner le samedi).Dans cette option vous ne pouvez sélectionner que &quot;samedi et dimanche&quot;&#10;&#10;&#10;" sqref="L14:M14">
      <formula1>$O$14=1</formula1>
    </dataValidation>
    <dataValidation allowBlank="1" showInputMessage="1" showErrorMessage="1" promptTitle="CAPACITÉ BUNGALOWS" prompt="Si le nombre de personnes est supérieur à la capacité de l'hébergement choisi (2, 4, 6 o 8 personnes) on devra remplir un second formulaire d'inscription avec la totalitée de personnes redistribués par deux  bungalows" sqref="L17:M17 F17"/>
    <dataValidation allowBlank="1" showInputMessage="1" showErrorMessage="1" promptTitle="CAPACITÉ BUNGALOWS" prompt="Si le nombre de personnes est supérieur à la capacité de l'hébergement choisi (2, 4, 6 o 8 personnes) on devra remplir un second formulaire d'inscription avec la totalitée de personnes redistribués par deux bungalows" sqref="G17:K17"/>
    <dataValidation type="custom" showInputMessage="1" showErrorMessage="1" errorTitle="ERREUR DE SÉLECTION" error="Marquer une seule option. Merci" promptTitle="MARQUER GRILLE" prompt="Mettez un X et appuyez sur Entrée pour définir la sélection,mais on peut donner ERREUR DE SÉLECTION&#10;&#10;Cette option d'inscription n'inclut pas le petit-déjeneur du samedi. Si vous composez &quot;Vendredi, samedi et dimanche&quot; vous obtiendrez une ERREUR" sqref="G21:K21">
      <formula1>$V$24=1</formula1>
    </dataValidation>
    <dataValidation type="custom" allowBlank="1" showInputMessage="1" showErrorMessage="1" errorTitle="ERREUR DE SÉLECTION" error="Marquer une seule option. Merci" promptTitle="MARQUER GRILLE" prompt="Mettez un X et appuyez sur Entrée pour définir la sélection,mais on peut donner ERREUR DE SÉLECTION" sqref="L21:M21">
      <formula1>$V$24=1</formula1>
    </dataValidation>
    <dataValidation allowBlank="1" showInputMessage="1" showErrorMessage="1" promptTitle="REMISE POUR MEMBRES AVWC " prompt="Membres AVWC seulement, appliqué al véhicule du membre AVWC" sqref="N35:O35 N50:O50"/>
  </dataValidations>
  <pageMargins left="0.35" right="0.17" top="0.25" bottom="0.18" header="0.09" footer="0"/>
  <pageSetup paperSize="9" scale="70" orientation="portrait" horizontalDpi="300" verticalDpi="300" r:id="rId1"/>
  <headerFooter alignWithMargins="0"/>
  <rowBreaks count="1" manualBreakCount="1">
    <brk id="71"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Dark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LC12</dc:creator>
  <cp:lastModifiedBy>Eduard Navarro</cp:lastModifiedBy>
  <cp:lastPrinted>2019-06-25T09:34:35Z</cp:lastPrinted>
  <dcterms:created xsi:type="dcterms:W3CDTF">2012-06-02T15:12:32Z</dcterms:created>
  <dcterms:modified xsi:type="dcterms:W3CDTF">2019-07-17T09:33:12Z</dcterms:modified>
</cp:coreProperties>
</file>